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cochard\Documents\Paper Manuscripts_Vietnam\Paper 2_PFES\manuscript1\submit\additional\"/>
    </mc:Choice>
  </mc:AlternateContent>
  <bookViews>
    <workbookView xWindow="0" yWindow="0" windowWidth="15348" windowHeight="4632"/>
  </bookViews>
  <sheets>
    <sheet name="DATA" sheetId="1" r:id="rId1"/>
    <sheet name="source references" sheetId="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1" i="1" l="1"/>
  <c r="EX2" i="1"/>
  <c r="EX3" i="1"/>
  <c r="EX4" i="1"/>
  <c r="EX5" i="1"/>
  <c r="EX6" i="1"/>
  <c r="EW1" i="1" l="1"/>
  <c r="EW2" i="1"/>
  <c r="EW3" i="1"/>
  <c r="EW4" i="1"/>
  <c r="EW5" i="1"/>
  <c r="EW6" i="1"/>
  <c r="Z1" i="1" l="1"/>
  <c r="AA1" i="1"/>
  <c r="AB1" i="1"/>
  <c r="Z2" i="1"/>
  <c r="AA2" i="1"/>
  <c r="AB2" i="1"/>
  <c r="Z3" i="1"/>
  <c r="AA3" i="1"/>
  <c r="AB3" i="1"/>
  <c r="Z4" i="1"/>
  <c r="AA4" i="1"/>
  <c r="AB4" i="1"/>
  <c r="Z5" i="1"/>
  <c r="AA5" i="1"/>
  <c r="AB5" i="1"/>
  <c r="Z6" i="1"/>
  <c r="AA6" i="1"/>
  <c r="AB6" i="1"/>
  <c r="EG1" i="1"/>
  <c r="EH1" i="1"/>
  <c r="EG2" i="1"/>
  <c r="EH2" i="1"/>
  <c r="EG3" i="1"/>
  <c r="EH3" i="1"/>
  <c r="EG4" i="1"/>
  <c r="EH4" i="1"/>
  <c r="EG5" i="1"/>
  <c r="EH5" i="1"/>
  <c r="EG6" i="1"/>
  <c r="EH6" i="1"/>
  <c r="BV1" i="1"/>
  <c r="BX1" i="1"/>
  <c r="BY1" i="1"/>
  <c r="BV2" i="1"/>
  <c r="BX2" i="1"/>
  <c r="BY2" i="1"/>
  <c r="BV3" i="1"/>
  <c r="BX3" i="1"/>
  <c r="BY3" i="1"/>
  <c r="BV4" i="1"/>
  <c r="BX4" i="1"/>
  <c r="BY4" i="1"/>
  <c r="BV5" i="1"/>
  <c r="BX5" i="1"/>
  <c r="BY5" i="1"/>
  <c r="BV6" i="1"/>
  <c r="BX6" i="1"/>
  <c r="BY6" i="1"/>
  <c r="FG1" i="1"/>
  <c r="FH1" i="1"/>
  <c r="FI1" i="1"/>
  <c r="FJ1" i="1"/>
  <c r="FK1" i="1"/>
  <c r="FL1" i="1"/>
  <c r="FM1" i="1"/>
  <c r="FN1" i="1"/>
  <c r="FG2" i="1"/>
  <c r="FH2" i="1"/>
  <c r="FI2" i="1"/>
  <c r="FJ2" i="1"/>
  <c r="FK2" i="1"/>
  <c r="FL2" i="1"/>
  <c r="FM2" i="1"/>
  <c r="FN2" i="1"/>
  <c r="FG3" i="1"/>
  <c r="FH3" i="1"/>
  <c r="FI3" i="1"/>
  <c r="FJ3" i="1"/>
  <c r="FK3" i="1"/>
  <c r="FL3" i="1"/>
  <c r="FM3" i="1"/>
  <c r="FN3" i="1"/>
  <c r="FG4" i="1"/>
  <c r="FH4" i="1"/>
  <c r="FI4" i="1"/>
  <c r="FJ4" i="1"/>
  <c r="FK4" i="1"/>
  <c r="FL4" i="1"/>
  <c r="FM4" i="1"/>
  <c r="FN4" i="1"/>
  <c r="FG5" i="1"/>
  <c r="FH5" i="1"/>
  <c r="FI5" i="1"/>
  <c r="FJ5" i="1"/>
  <c r="FK5" i="1"/>
  <c r="FL5" i="1"/>
  <c r="FM5" i="1"/>
  <c r="FN5" i="1"/>
  <c r="FG6" i="1"/>
  <c r="FH6" i="1"/>
  <c r="FI6" i="1"/>
  <c r="FJ6" i="1"/>
  <c r="FK6" i="1"/>
  <c r="FL6" i="1"/>
  <c r="FM6" i="1"/>
  <c r="FN6" i="1"/>
  <c r="EY1" i="1" l="1"/>
  <c r="EZ1" i="1"/>
  <c r="FA1" i="1"/>
  <c r="FB1" i="1"/>
  <c r="FC1" i="1"/>
  <c r="FD1" i="1"/>
  <c r="FE1" i="1"/>
  <c r="FF1" i="1"/>
  <c r="EY2" i="1"/>
  <c r="EZ2" i="1"/>
  <c r="FA2" i="1"/>
  <c r="FB2" i="1"/>
  <c r="FC2" i="1"/>
  <c r="FD2" i="1"/>
  <c r="FE2" i="1"/>
  <c r="FF2" i="1"/>
  <c r="EY3" i="1"/>
  <c r="EZ3" i="1"/>
  <c r="FA3" i="1"/>
  <c r="FB3" i="1"/>
  <c r="FC3" i="1"/>
  <c r="FD3" i="1"/>
  <c r="FE3" i="1"/>
  <c r="FF3" i="1"/>
  <c r="EY4" i="1"/>
  <c r="EZ4" i="1"/>
  <c r="FA4" i="1"/>
  <c r="FB4" i="1"/>
  <c r="FC4" i="1"/>
  <c r="FD4" i="1"/>
  <c r="FE4" i="1"/>
  <c r="FF4" i="1"/>
  <c r="EY5" i="1"/>
  <c r="EZ5" i="1"/>
  <c r="FA5" i="1"/>
  <c r="FB5" i="1"/>
  <c r="FC5" i="1"/>
  <c r="FD5" i="1"/>
  <c r="FE5" i="1"/>
  <c r="FF5" i="1"/>
  <c r="EY6" i="1"/>
  <c r="EZ6" i="1"/>
  <c r="FA6" i="1"/>
  <c r="FB6" i="1"/>
  <c r="FC6" i="1"/>
  <c r="FD6" i="1"/>
  <c r="FE6" i="1"/>
  <c r="FF6" i="1"/>
  <c r="AR1" i="1" l="1"/>
  <c r="AS1" i="1"/>
  <c r="AT1" i="1"/>
  <c r="AU1" i="1"/>
  <c r="AV1" i="1"/>
  <c r="AW1" i="1"/>
  <c r="AR2" i="1"/>
  <c r="AS2" i="1"/>
  <c r="AT2" i="1"/>
  <c r="AU2" i="1"/>
  <c r="AV2" i="1"/>
  <c r="AW2" i="1"/>
  <c r="AR3" i="1"/>
  <c r="AS3" i="1"/>
  <c r="AT3" i="1"/>
  <c r="AU3" i="1"/>
  <c r="AV3" i="1"/>
  <c r="AW3" i="1"/>
  <c r="AR4" i="1"/>
  <c r="AS4" i="1"/>
  <c r="AT4" i="1"/>
  <c r="AU4" i="1"/>
  <c r="AV4" i="1"/>
  <c r="AW4" i="1"/>
  <c r="AR5" i="1"/>
  <c r="AS5" i="1"/>
  <c r="AT5" i="1"/>
  <c r="AU5" i="1"/>
  <c r="AV5" i="1"/>
  <c r="AW5" i="1"/>
  <c r="AR6" i="1"/>
  <c r="AS6" i="1"/>
  <c r="AT6" i="1"/>
  <c r="AU6" i="1"/>
  <c r="AV6" i="1"/>
  <c r="AW6" i="1"/>
  <c r="AC1" i="1"/>
  <c r="AD1" i="1"/>
  <c r="AE1" i="1"/>
  <c r="AF1" i="1"/>
  <c r="AG1" i="1"/>
  <c r="AH1" i="1"/>
  <c r="AI1" i="1"/>
  <c r="AJ1" i="1"/>
  <c r="AK1" i="1"/>
  <c r="AL1" i="1"/>
  <c r="AM1" i="1"/>
  <c r="AN1" i="1"/>
  <c r="AO1" i="1"/>
  <c r="AP1" i="1"/>
  <c r="AQ1" i="1"/>
  <c r="AC2" i="1"/>
  <c r="AD2" i="1"/>
  <c r="AE2" i="1"/>
  <c r="AF2" i="1"/>
  <c r="AG2" i="1"/>
  <c r="AH2" i="1"/>
  <c r="AI2" i="1"/>
  <c r="AJ2" i="1"/>
  <c r="AK2" i="1"/>
  <c r="AL2" i="1"/>
  <c r="AM2" i="1"/>
  <c r="AN2" i="1"/>
  <c r="AO2" i="1"/>
  <c r="AP2" i="1"/>
  <c r="AQ2" i="1"/>
  <c r="AC3" i="1"/>
  <c r="AD3" i="1"/>
  <c r="AE3" i="1"/>
  <c r="AF3" i="1"/>
  <c r="AG3" i="1"/>
  <c r="AH3" i="1"/>
  <c r="AI3" i="1"/>
  <c r="AJ3" i="1"/>
  <c r="AK3" i="1"/>
  <c r="AL3" i="1"/>
  <c r="AM3" i="1"/>
  <c r="AN3" i="1"/>
  <c r="AO3" i="1"/>
  <c r="AP3" i="1"/>
  <c r="AQ3" i="1"/>
  <c r="AC4" i="1"/>
  <c r="AD4" i="1"/>
  <c r="AE4" i="1"/>
  <c r="AF4" i="1"/>
  <c r="AG4" i="1"/>
  <c r="AH4" i="1"/>
  <c r="AI4" i="1"/>
  <c r="AJ4" i="1"/>
  <c r="AK4" i="1"/>
  <c r="AL4" i="1"/>
  <c r="AM4" i="1"/>
  <c r="AN4" i="1"/>
  <c r="AO4" i="1"/>
  <c r="AP4" i="1"/>
  <c r="AQ4" i="1"/>
  <c r="AC5" i="1"/>
  <c r="AD5" i="1"/>
  <c r="AE5" i="1"/>
  <c r="AF5" i="1"/>
  <c r="AG5" i="1"/>
  <c r="AH5" i="1"/>
  <c r="AI5" i="1"/>
  <c r="AJ5" i="1"/>
  <c r="AK5" i="1"/>
  <c r="AL5" i="1"/>
  <c r="AM5" i="1"/>
  <c r="AN5" i="1"/>
  <c r="AO5" i="1"/>
  <c r="AP5" i="1"/>
  <c r="AQ5" i="1"/>
  <c r="AC6" i="1"/>
  <c r="AD6" i="1"/>
  <c r="AE6" i="1"/>
  <c r="AF6" i="1"/>
  <c r="AG6" i="1"/>
  <c r="AH6" i="1"/>
  <c r="AI6" i="1"/>
  <c r="AJ6" i="1"/>
  <c r="AK6" i="1"/>
  <c r="AL6" i="1"/>
  <c r="AM6" i="1"/>
  <c r="AN6" i="1"/>
  <c r="AO6" i="1"/>
  <c r="AP6" i="1"/>
  <c r="AQ6" i="1"/>
  <c r="S1" i="1" l="1"/>
  <c r="T1" i="1"/>
  <c r="U1" i="1"/>
  <c r="V1" i="1"/>
  <c r="W1" i="1"/>
  <c r="X1" i="1"/>
  <c r="Y1" i="1"/>
  <c r="S2" i="1"/>
  <c r="T2" i="1"/>
  <c r="U2" i="1"/>
  <c r="V2" i="1"/>
  <c r="W2" i="1"/>
  <c r="X2" i="1"/>
  <c r="Y2" i="1"/>
  <c r="S3" i="1"/>
  <c r="T3" i="1"/>
  <c r="U3" i="1"/>
  <c r="V3" i="1"/>
  <c r="W3" i="1"/>
  <c r="X3" i="1"/>
  <c r="Y3" i="1"/>
  <c r="S4" i="1"/>
  <c r="T4" i="1"/>
  <c r="U4" i="1"/>
  <c r="V4" i="1"/>
  <c r="W4" i="1"/>
  <c r="X4" i="1"/>
  <c r="Y4" i="1"/>
  <c r="S5" i="1"/>
  <c r="T5" i="1"/>
  <c r="U5" i="1"/>
  <c r="V5" i="1"/>
  <c r="W5" i="1"/>
  <c r="X5" i="1"/>
  <c r="Y5" i="1"/>
  <c r="S6" i="1"/>
  <c r="T6" i="1"/>
  <c r="U6" i="1"/>
  <c r="V6" i="1"/>
  <c r="W6" i="1"/>
  <c r="X6" i="1"/>
  <c r="Y6" i="1"/>
  <c r="K1" i="1"/>
  <c r="L1" i="1"/>
  <c r="M1" i="1"/>
  <c r="N1" i="1"/>
  <c r="O1" i="1"/>
  <c r="P1" i="1"/>
  <c r="Q1" i="1"/>
  <c r="R1" i="1"/>
  <c r="K2" i="1"/>
  <c r="L2" i="1"/>
  <c r="M2" i="1"/>
  <c r="N2" i="1"/>
  <c r="O2" i="1"/>
  <c r="P2" i="1"/>
  <c r="Q2" i="1"/>
  <c r="R2" i="1"/>
  <c r="K3" i="1"/>
  <c r="L3" i="1"/>
  <c r="M3" i="1"/>
  <c r="N3" i="1"/>
  <c r="O3" i="1"/>
  <c r="P3" i="1"/>
  <c r="Q3" i="1"/>
  <c r="R3" i="1"/>
  <c r="K4" i="1"/>
  <c r="L4" i="1"/>
  <c r="M4" i="1"/>
  <c r="N4" i="1"/>
  <c r="O4" i="1"/>
  <c r="P4" i="1"/>
  <c r="Q4" i="1"/>
  <c r="R4" i="1"/>
  <c r="K5" i="1"/>
  <c r="L5" i="1"/>
  <c r="M5" i="1"/>
  <c r="N5" i="1"/>
  <c r="O5" i="1"/>
  <c r="P5" i="1"/>
  <c r="Q5" i="1"/>
  <c r="R5" i="1"/>
  <c r="K6" i="1"/>
  <c r="L6" i="1"/>
  <c r="M6" i="1"/>
  <c r="N6" i="1"/>
  <c r="O6" i="1"/>
  <c r="P6" i="1"/>
  <c r="Q6" i="1"/>
  <c r="R6" i="1"/>
  <c r="CB1" i="1" l="1"/>
  <c r="CC1" i="1"/>
  <c r="CD1" i="1"/>
  <c r="CE1" i="1"/>
  <c r="CF1" i="1"/>
  <c r="CG1" i="1"/>
  <c r="CH1" i="1"/>
  <c r="CI1" i="1"/>
  <c r="CJ1" i="1"/>
  <c r="CK1" i="1"/>
  <c r="CL1" i="1"/>
  <c r="CM1" i="1"/>
  <c r="CN1" i="1"/>
  <c r="CO1" i="1"/>
  <c r="CP1" i="1"/>
  <c r="CQ1" i="1"/>
  <c r="CR1" i="1"/>
  <c r="CS1" i="1"/>
  <c r="CT1" i="1"/>
  <c r="CU1" i="1"/>
  <c r="CV1" i="1"/>
  <c r="CW1" i="1"/>
  <c r="CX1" i="1"/>
  <c r="CY1" i="1"/>
  <c r="CZ1" i="1"/>
  <c r="DA1" i="1"/>
  <c r="DB1" i="1"/>
  <c r="DC1" i="1"/>
  <c r="DD1" i="1"/>
  <c r="DE1" i="1"/>
  <c r="DF1" i="1"/>
  <c r="DG1" i="1"/>
  <c r="DH1" i="1"/>
  <c r="DI1" i="1"/>
  <c r="DJ1" i="1"/>
  <c r="DK1" i="1"/>
  <c r="DL1" i="1"/>
  <c r="DM1" i="1"/>
  <c r="DN1" i="1"/>
  <c r="DO1" i="1"/>
  <c r="DP1" i="1"/>
  <c r="DQ1" i="1"/>
  <c r="DR1" i="1"/>
  <c r="DS1" i="1"/>
  <c r="DT1" i="1"/>
  <c r="DU1" i="1"/>
  <c r="DV1" i="1"/>
  <c r="DW1" i="1"/>
  <c r="DX1" i="1"/>
  <c r="DY1" i="1"/>
  <c r="DZ1" i="1"/>
  <c r="EA1" i="1"/>
  <c r="EB1" i="1"/>
  <c r="EC1" i="1"/>
  <c r="ED1" i="1"/>
  <c r="EE1" i="1"/>
  <c r="CB2" i="1"/>
  <c r="CC2" i="1"/>
  <c r="CD2" i="1"/>
  <c r="CE2" i="1"/>
  <c r="CF2" i="1"/>
  <c r="CG2" i="1"/>
  <c r="CH2" i="1"/>
  <c r="CI2" i="1"/>
  <c r="CJ2" i="1"/>
  <c r="CK2" i="1"/>
  <c r="CL2" i="1"/>
  <c r="CM2" i="1"/>
  <c r="CN2" i="1"/>
  <c r="CO2" i="1"/>
  <c r="CP2" i="1"/>
  <c r="CQ2" i="1"/>
  <c r="CR2" i="1"/>
  <c r="CS2" i="1"/>
  <c r="CT2" i="1"/>
  <c r="CU2" i="1"/>
  <c r="CV2" i="1"/>
  <c r="CW2" i="1"/>
  <c r="CX2" i="1"/>
  <c r="CY2" i="1"/>
  <c r="CZ2" i="1"/>
  <c r="DA2" i="1"/>
  <c r="DB2" i="1"/>
  <c r="DC2" i="1"/>
  <c r="DD2" i="1"/>
  <c r="DE2" i="1"/>
  <c r="DF2" i="1"/>
  <c r="DG2" i="1"/>
  <c r="DH2" i="1"/>
  <c r="DI2" i="1"/>
  <c r="DJ2" i="1"/>
  <c r="DK2" i="1"/>
  <c r="DL2" i="1"/>
  <c r="DM2" i="1"/>
  <c r="DN2" i="1"/>
  <c r="DO2" i="1"/>
  <c r="DP2" i="1"/>
  <c r="DQ2" i="1"/>
  <c r="DR2" i="1"/>
  <c r="DS2" i="1"/>
  <c r="DT2" i="1"/>
  <c r="DU2" i="1"/>
  <c r="DV2" i="1"/>
  <c r="DW2" i="1"/>
  <c r="DX2" i="1"/>
  <c r="DY2" i="1"/>
  <c r="DZ2" i="1"/>
  <c r="EA2" i="1"/>
  <c r="EB2" i="1"/>
  <c r="EC2" i="1"/>
  <c r="ED2" i="1"/>
  <c r="EE2" i="1"/>
  <c r="CB3" i="1"/>
  <c r="CC3" i="1"/>
  <c r="CD3" i="1"/>
  <c r="CE3" i="1"/>
  <c r="CF3" i="1"/>
  <c r="CG3" i="1"/>
  <c r="CH3" i="1"/>
  <c r="CI3" i="1"/>
  <c r="CJ3" i="1"/>
  <c r="CK3" i="1"/>
  <c r="CL3" i="1"/>
  <c r="CM3" i="1"/>
  <c r="CN3" i="1"/>
  <c r="CO3" i="1"/>
  <c r="CP3" i="1"/>
  <c r="CQ3" i="1"/>
  <c r="CR3" i="1"/>
  <c r="CS3" i="1"/>
  <c r="CT3" i="1"/>
  <c r="CU3" i="1"/>
  <c r="CV3" i="1"/>
  <c r="CW3" i="1"/>
  <c r="CX3" i="1"/>
  <c r="CY3" i="1"/>
  <c r="CZ3" i="1"/>
  <c r="DA3" i="1"/>
  <c r="DB3" i="1"/>
  <c r="DC3" i="1"/>
  <c r="DD3" i="1"/>
  <c r="DE3" i="1"/>
  <c r="DF3" i="1"/>
  <c r="DG3" i="1"/>
  <c r="DH3" i="1"/>
  <c r="DI3" i="1"/>
  <c r="DJ3" i="1"/>
  <c r="DK3" i="1"/>
  <c r="DL3" i="1"/>
  <c r="DM3" i="1"/>
  <c r="DN3" i="1"/>
  <c r="DO3" i="1"/>
  <c r="DP3" i="1"/>
  <c r="DQ3" i="1"/>
  <c r="DR3" i="1"/>
  <c r="DS3" i="1"/>
  <c r="DT3" i="1"/>
  <c r="DU3" i="1"/>
  <c r="DV3" i="1"/>
  <c r="DW3" i="1"/>
  <c r="DX3" i="1"/>
  <c r="DY3" i="1"/>
  <c r="DZ3" i="1"/>
  <c r="EA3" i="1"/>
  <c r="EB3" i="1"/>
  <c r="EC3" i="1"/>
  <c r="ED3" i="1"/>
  <c r="EE3" i="1"/>
  <c r="CB4" i="1"/>
  <c r="CC4" i="1"/>
  <c r="CD4" i="1"/>
  <c r="CE4" i="1"/>
  <c r="CF4" i="1"/>
  <c r="CG4" i="1"/>
  <c r="CH4" i="1"/>
  <c r="CI4" i="1"/>
  <c r="CJ4" i="1"/>
  <c r="CK4" i="1"/>
  <c r="CL4" i="1"/>
  <c r="CM4" i="1"/>
  <c r="CN4" i="1"/>
  <c r="CO4" i="1"/>
  <c r="CP4" i="1"/>
  <c r="CQ4" i="1"/>
  <c r="CR4" i="1"/>
  <c r="CS4" i="1"/>
  <c r="CT4" i="1"/>
  <c r="CU4" i="1"/>
  <c r="CV4" i="1"/>
  <c r="CW4" i="1"/>
  <c r="CX4" i="1"/>
  <c r="CY4" i="1"/>
  <c r="CZ4" i="1"/>
  <c r="DA4" i="1"/>
  <c r="DB4" i="1"/>
  <c r="DC4" i="1"/>
  <c r="DD4" i="1"/>
  <c r="DE4" i="1"/>
  <c r="DF4" i="1"/>
  <c r="DG4" i="1"/>
  <c r="DH4" i="1"/>
  <c r="DI4" i="1"/>
  <c r="DJ4" i="1"/>
  <c r="DK4" i="1"/>
  <c r="DL4" i="1"/>
  <c r="DM4" i="1"/>
  <c r="DN4" i="1"/>
  <c r="DO4" i="1"/>
  <c r="DP4" i="1"/>
  <c r="DQ4" i="1"/>
  <c r="DR4" i="1"/>
  <c r="DS4" i="1"/>
  <c r="DT4" i="1"/>
  <c r="DU4" i="1"/>
  <c r="DV4" i="1"/>
  <c r="DW4" i="1"/>
  <c r="DX4" i="1"/>
  <c r="DY4" i="1"/>
  <c r="DZ4" i="1"/>
  <c r="EA4" i="1"/>
  <c r="EB4" i="1"/>
  <c r="EC4" i="1"/>
  <c r="ED4" i="1"/>
  <c r="EE4" i="1"/>
  <c r="CB5" i="1"/>
  <c r="CC5" i="1"/>
  <c r="CD5" i="1"/>
  <c r="CE5" i="1"/>
  <c r="CF5" i="1"/>
  <c r="CG5" i="1"/>
  <c r="CH5" i="1"/>
  <c r="CI5" i="1"/>
  <c r="CJ5" i="1"/>
  <c r="CK5" i="1"/>
  <c r="CL5" i="1"/>
  <c r="CM5" i="1"/>
  <c r="CN5" i="1"/>
  <c r="CO5" i="1"/>
  <c r="CP5" i="1"/>
  <c r="CQ5" i="1"/>
  <c r="CR5" i="1"/>
  <c r="CS5" i="1"/>
  <c r="CT5" i="1"/>
  <c r="CU5" i="1"/>
  <c r="CV5" i="1"/>
  <c r="CW5" i="1"/>
  <c r="CX5" i="1"/>
  <c r="CY5" i="1"/>
  <c r="CZ5" i="1"/>
  <c r="DA5" i="1"/>
  <c r="DB5" i="1"/>
  <c r="DC5" i="1"/>
  <c r="DD5" i="1"/>
  <c r="DE5" i="1"/>
  <c r="DF5" i="1"/>
  <c r="DG5" i="1"/>
  <c r="DH5" i="1"/>
  <c r="DI5" i="1"/>
  <c r="DJ5" i="1"/>
  <c r="DK5" i="1"/>
  <c r="DL5" i="1"/>
  <c r="DM5" i="1"/>
  <c r="DN5" i="1"/>
  <c r="DO5" i="1"/>
  <c r="DP5" i="1"/>
  <c r="DQ5" i="1"/>
  <c r="DR5" i="1"/>
  <c r="DS5" i="1"/>
  <c r="DT5" i="1"/>
  <c r="DU5" i="1"/>
  <c r="DV5" i="1"/>
  <c r="DW5" i="1"/>
  <c r="DX5" i="1"/>
  <c r="DY5" i="1"/>
  <c r="DZ5" i="1"/>
  <c r="EA5" i="1"/>
  <c r="EB5" i="1"/>
  <c r="EC5" i="1"/>
  <c r="ED5" i="1"/>
  <c r="EE5" i="1"/>
  <c r="CB6" i="1"/>
  <c r="CC6" i="1"/>
  <c r="CD6" i="1"/>
  <c r="CE6" i="1"/>
  <c r="CF6" i="1"/>
  <c r="CG6" i="1"/>
  <c r="CH6" i="1"/>
  <c r="CI6" i="1"/>
  <c r="CJ6" i="1"/>
  <c r="CK6" i="1"/>
  <c r="CL6" i="1"/>
  <c r="CM6" i="1"/>
  <c r="CN6" i="1"/>
  <c r="CO6" i="1"/>
  <c r="CP6" i="1"/>
  <c r="CQ6" i="1"/>
  <c r="CR6" i="1"/>
  <c r="CS6" i="1"/>
  <c r="CT6" i="1"/>
  <c r="CU6" i="1"/>
  <c r="CV6" i="1"/>
  <c r="CW6" i="1"/>
  <c r="CX6" i="1"/>
  <c r="CY6" i="1"/>
  <c r="CZ6" i="1"/>
  <c r="DA6" i="1"/>
  <c r="DB6" i="1"/>
  <c r="DC6" i="1"/>
  <c r="DD6" i="1"/>
  <c r="DE6" i="1"/>
  <c r="DF6" i="1"/>
  <c r="DG6" i="1"/>
  <c r="DH6" i="1"/>
  <c r="DI6" i="1"/>
  <c r="DJ6" i="1"/>
  <c r="DK6" i="1"/>
  <c r="DL6" i="1"/>
  <c r="DM6" i="1"/>
  <c r="DN6" i="1"/>
  <c r="DO6" i="1"/>
  <c r="DP6" i="1"/>
  <c r="DQ6" i="1"/>
  <c r="DR6" i="1"/>
  <c r="DS6" i="1"/>
  <c r="DT6" i="1"/>
  <c r="DU6" i="1"/>
  <c r="DV6" i="1"/>
  <c r="DW6" i="1"/>
  <c r="DX6" i="1"/>
  <c r="DY6" i="1"/>
  <c r="DZ6" i="1"/>
  <c r="EA6" i="1"/>
  <c r="EB6" i="1"/>
  <c r="EC6" i="1"/>
  <c r="ED6" i="1"/>
  <c r="EE6" i="1"/>
  <c r="BU1" i="1" l="1"/>
  <c r="GK1" i="1"/>
  <c r="GL1" i="1"/>
  <c r="GM1" i="1"/>
  <c r="GN1" i="1"/>
  <c r="GO1" i="1"/>
  <c r="GP1" i="1"/>
  <c r="GQ1" i="1"/>
  <c r="GR1" i="1"/>
  <c r="GS1" i="1"/>
  <c r="GT1" i="1"/>
  <c r="BU2" i="1"/>
  <c r="GK2" i="1"/>
  <c r="GL2" i="1"/>
  <c r="GM2" i="1"/>
  <c r="GN2" i="1"/>
  <c r="GO2" i="1"/>
  <c r="GP2" i="1"/>
  <c r="GQ2" i="1"/>
  <c r="GR2" i="1"/>
  <c r="GS2" i="1"/>
  <c r="GT2" i="1"/>
  <c r="BU3" i="1"/>
  <c r="GK3" i="1"/>
  <c r="GL3" i="1"/>
  <c r="GM3" i="1"/>
  <c r="GN3" i="1"/>
  <c r="GO3" i="1"/>
  <c r="GP3" i="1"/>
  <c r="GQ3" i="1"/>
  <c r="GR3" i="1"/>
  <c r="GS3" i="1"/>
  <c r="GT3" i="1"/>
  <c r="BU4" i="1"/>
  <c r="GK4" i="1"/>
  <c r="GL4" i="1"/>
  <c r="GM4" i="1"/>
  <c r="GN4" i="1"/>
  <c r="GO4" i="1"/>
  <c r="GP4" i="1"/>
  <c r="GQ4" i="1"/>
  <c r="GR4" i="1"/>
  <c r="GS4" i="1"/>
  <c r="GT4" i="1"/>
  <c r="BU5" i="1"/>
  <c r="GK5" i="1"/>
  <c r="GL5" i="1"/>
  <c r="GM5" i="1"/>
  <c r="GN5" i="1"/>
  <c r="GO5" i="1"/>
  <c r="GP5" i="1"/>
  <c r="GQ5" i="1"/>
  <c r="GR5" i="1"/>
  <c r="GS5" i="1"/>
  <c r="GT5" i="1"/>
  <c r="BU6" i="1"/>
  <c r="GK6" i="1"/>
  <c r="GL6" i="1"/>
  <c r="GM6" i="1"/>
  <c r="GN6" i="1"/>
  <c r="GO6" i="1"/>
  <c r="GP6" i="1"/>
  <c r="GQ6" i="1"/>
  <c r="GR6" i="1"/>
  <c r="GS6" i="1"/>
  <c r="GT6" i="1"/>
  <c r="FO1" i="1"/>
  <c r="FP1" i="1"/>
  <c r="FQ1" i="1"/>
  <c r="FR1" i="1"/>
  <c r="FS1" i="1"/>
  <c r="FT1" i="1"/>
  <c r="FU1" i="1"/>
  <c r="FV1" i="1"/>
  <c r="FW1" i="1"/>
  <c r="FX1" i="1"/>
  <c r="FY1" i="1"/>
  <c r="FZ1" i="1"/>
  <c r="GA1" i="1"/>
  <c r="GB1" i="1"/>
  <c r="GC1" i="1"/>
  <c r="GD1" i="1"/>
  <c r="GE1" i="1"/>
  <c r="GF1" i="1"/>
  <c r="GG1" i="1"/>
  <c r="GH1" i="1"/>
  <c r="GI1" i="1"/>
  <c r="GJ1" i="1"/>
  <c r="FO2" i="1"/>
  <c r="FP2" i="1"/>
  <c r="FQ2" i="1"/>
  <c r="FR2" i="1"/>
  <c r="FS2" i="1"/>
  <c r="FT2" i="1"/>
  <c r="FU2" i="1"/>
  <c r="FV2" i="1"/>
  <c r="FW2" i="1"/>
  <c r="FX2" i="1"/>
  <c r="FY2" i="1"/>
  <c r="FZ2" i="1"/>
  <c r="GA2" i="1"/>
  <c r="GB2" i="1"/>
  <c r="GC2" i="1"/>
  <c r="GD2" i="1"/>
  <c r="GE2" i="1"/>
  <c r="GF2" i="1"/>
  <c r="GG2" i="1"/>
  <c r="GH2" i="1"/>
  <c r="GI2" i="1"/>
  <c r="GJ2" i="1"/>
  <c r="FO3" i="1"/>
  <c r="FP3" i="1"/>
  <c r="FQ3" i="1"/>
  <c r="FR3" i="1"/>
  <c r="FS3" i="1"/>
  <c r="FT3" i="1"/>
  <c r="FU3" i="1"/>
  <c r="FV3" i="1"/>
  <c r="FW3" i="1"/>
  <c r="FX3" i="1"/>
  <c r="FY3" i="1"/>
  <c r="FZ3" i="1"/>
  <c r="GA3" i="1"/>
  <c r="GB3" i="1"/>
  <c r="GC3" i="1"/>
  <c r="GD3" i="1"/>
  <c r="GE3" i="1"/>
  <c r="GF3" i="1"/>
  <c r="GG3" i="1"/>
  <c r="GH3" i="1"/>
  <c r="GI3" i="1"/>
  <c r="GJ3" i="1"/>
  <c r="FO4" i="1"/>
  <c r="FP4" i="1"/>
  <c r="FQ4" i="1"/>
  <c r="FR4" i="1"/>
  <c r="FS4" i="1"/>
  <c r="FT4" i="1"/>
  <c r="FU4" i="1"/>
  <c r="FV4" i="1"/>
  <c r="FW4" i="1"/>
  <c r="FX4" i="1"/>
  <c r="FY4" i="1"/>
  <c r="FZ4" i="1"/>
  <c r="GA4" i="1"/>
  <c r="GB4" i="1"/>
  <c r="GC4" i="1"/>
  <c r="GD4" i="1"/>
  <c r="GE4" i="1"/>
  <c r="GF4" i="1"/>
  <c r="GG4" i="1"/>
  <c r="GH4" i="1"/>
  <c r="GI4" i="1"/>
  <c r="GJ4" i="1"/>
  <c r="FO5" i="1"/>
  <c r="FP5" i="1"/>
  <c r="FQ5" i="1"/>
  <c r="FR5" i="1"/>
  <c r="FS5" i="1"/>
  <c r="FT5" i="1"/>
  <c r="FU5" i="1"/>
  <c r="FV5" i="1"/>
  <c r="FW5" i="1"/>
  <c r="FX5" i="1"/>
  <c r="FY5" i="1"/>
  <c r="FZ5" i="1"/>
  <c r="GA5" i="1"/>
  <c r="GB5" i="1"/>
  <c r="GC5" i="1"/>
  <c r="GD5" i="1"/>
  <c r="GE5" i="1"/>
  <c r="GF5" i="1"/>
  <c r="GG5" i="1"/>
  <c r="GH5" i="1"/>
  <c r="GI5" i="1"/>
  <c r="GJ5" i="1"/>
  <c r="FO6" i="1"/>
  <c r="FP6" i="1"/>
  <c r="FQ6" i="1"/>
  <c r="FR6" i="1"/>
  <c r="FS6" i="1"/>
  <c r="FT6" i="1"/>
  <c r="FU6" i="1"/>
  <c r="FV6" i="1"/>
  <c r="FW6" i="1"/>
  <c r="FX6" i="1"/>
  <c r="FY6" i="1"/>
  <c r="FZ6" i="1"/>
  <c r="GA6" i="1"/>
  <c r="GB6" i="1"/>
  <c r="GC6" i="1"/>
  <c r="GD6" i="1"/>
  <c r="GE6" i="1"/>
  <c r="GF6" i="1"/>
  <c r="GG6" i="1"/>
  <c r="GH6" i="1"/>
  <c r="GI6" i="1"/>
  <c r="GJ6" i="1"/>
  <c r="EO1" i="1"/>
  <c r="EP1" i="1"/>
  <c r="EQ1" i="1"/>
  <c r="ER1" i="1"/>
  <c r="ES1" i="1"/>
  <c r="ET1" i="1"/>
  <c r="EU1" i="1"/>
  <c r="EV1" i="1"/>
  <c r="EO2" i="1"/>
  <c r="EP2" i="1"/>
  <c r="EQ2" i="1"/>
  <c r="ER2" i="1"/>
  <c r="ES2" i="1"/>
  <c r="ET2" i="1"/>
  <c r="EU2" i="1"/>
  <c r="EV2" i="1"/>
  <c r="EO3" i="1"/>
  <c r="EP3" i="1"/>
  <c r="EQ3" i="1"/>
  <c r="ER3" i="1"/>
  <c r="ES3" i="1"/>
  <c r="ET3" i="1"/>
  <c r="EU3" i="1"/>
  <c r="EV3" i="1"/>
  <c r="EO4" i="1"/>
  <c r="EP4" i="1"/>
  <c r="EQ4" i="1"/>
  <c r="ER4" i="1"/>
  <c r="ES4" i="1"/>
  <c r="ET4" i="1"/>
  <c r="EU4" i="1"/>
  <c r="EV4" i="1"/>
  <c r="EO5" i="1"/>
  <c r="EP5" i="1"/>
  <c r="EQ5" i="1"/>
  <c r="ER5" i="1"/>
  <c r="ES5" i="1"/>
  <c r="ET5" i="1"/>
  <c r="EU5" i="1"/>
  <c r="EV5" i="1"/>
  <c r="EO6" i="1"/>
  <c r="EP6" i="1"/>
  <c r="EQ6" i="1"/>
  <c r="ER6" i="1"/>
  <c r="ES6" i="1"/>
  <c r="ET6" i="1"/>
  <c r="EU6" i="1"/>
  <c r="EV6" i="1"/>
  <c r="EI1" i="1"/>
  <c r="EJ1" i="1"/>
  <c r="EK1" i="1"/>
  <c r="EL1" i="1"/>
  <c r="EM1" i="1"/>
  <c r="EN1" i="1"/>
  <c r="EI2" i="1"/>
  <c r="EJ2" i="1"/>
  <c r="EK2" i="1"/>
  <c r="EL2" i="1"/>
  <c r="EM2" i="1"/>
  <c r="EN2" i="1"/>
  <c r="EI3" i="1"/>
  <c r="EJ3" i="1"/>
  <c r="EK3" i="1"/>
  <c r="EL3" i="1"/>
  <c r="EM3" i="1"/>
  <c r="EN3" i="1"/>
  <c r="EI4" i="1"/>
  <c r="EJ4" i="1"/>
  <c r="EK4" i="1"/>
  <c r="EL4" i="1"/>
  <c r="EM4" i="1"/>
  <c r="EN4" i="1"/>
  <c r="EI5" i="1"/>
  <c r="EJ5" i="1"/>
  <c r="EK5" i="1"/>
  <c r="EL5" i="1"/>
  <c r="EM5" i="1"/>
  <c r="EN5" i="1"/>
  <c r="EI6" i="1"/>
  <c r="EJ6" i="1"/>
  <c r="EK6" i="1"/>
  <c r="EL6" i="1"/>
  <c r="EM6" i="1"/>
  <c r="EN6" i="1"/>
  <c r="EF1" i="1" l="1"/>
  <c r="EF2" i="1"/>
  <c r="EF3" i="1"/>
  <c r="EF4" i="1"/>
  <c r="EF5" i="1"/>
  <c r="EF6" i="1"/>
  <c r="BZ1" i="1"/>
  <c r="CA1" i="1"/>
  <c r="BZ2" i="1"/>
  <c r="CA2" i="1"/>
  <c r="BZ3" i="1"/>
  <c r="CA3" i="1"/>
  <c r="BZ4" i="1"/>
  <c r="CA4" i="1"/>
  <c r="BZ5" i="1"/>
  <c r="CA5" i="1"/>
  <c r="BZ6" i="1"/>
  <c r="CA6" i="1"/>
  <c r="BR1" i="1"/>
  <c r="BS1" i="1"/>
  <c r="BT1" i="1"/>
  <c r="BR2" i="1"/>
  <c r="BS2" i="1"/>
  <c r="BT2" i="1"/>
  <c r="BR3" i="1"/>
  <c r="BS3" i="1"/>
  <c r="BT3" i="1"/>
  <c r="BR4" i="1"/>
  <c r="BS4" i="1"/>
  <c r="BT4" i="1"/>
  <c r="BR5" i="1"/>
  <c r="BS5" i="1"/>
  <c r="BT5" i="1"/>
  <c r="BR6" i="1"/>
  <c r="BS6" i="1"/>
  <c r="BT6" i="1"/>
  <c r="BL1" i="1"/>
  <c r="BM1" i="1"/>
  <c r="BN1" i="1"/>
  <c r="BO1" i="1"/>
  <c r="BP1" i="1"/>
  <c r="BQ1" i="1"/>
  <c r="BL2" i="1"/>
  <c r="BM2" i="1"/>
  <c r="BN2" i="1"/>
  <c r="BO2" i="1"/>
  <c r="BP2" i="1"/>
  <c r="BQ2" i="1"/>
  <c r="BL3" i="1"/>
  <c r="BM3" i="1"/>
  <c r="BN3" i="1"/>
  <c r="BO3" i="1"/>
  <c r="BP3" i="1"/>
  <c r="BQ3" i="1"/>
  <c r="BL4" i="1"/>
  <c r="BM4" i="1"/>
  <c r="BN4" i="1"/>
  <c r="BO4" i="1"/>
  <c r="BP4" i="1"/>
  <c r="BQ4" i="1"/>
  <c r="BL5" i="1"/>
  <c r="BM5" i="1"/>
  <c r="BN5" i="1"/>
  <c r="BO5" i="1"/>
  <c r="BP5" i="1"/>
  <c r="BQ5" i="1"/>
  <c r="BL6" i="1"/>
  <c r="BM6" i="1"/>
  <c r="BN6" i="1"/>
  <c r="BO6" i="1"/>
  <c r="BP6" i="1"/>
  <c r="BQ6" i="1"/>
  <c r="BE1" i="1"/>
  <c r="BG1" i="1"/>
  <c r="BH1" i="1"/>
  <c r="BI1" i="1"/>
  <c r="BJ1" i="1"/>
  <c r="BK1" i="1"/>
  <c r="BE2" i="1"/>
  <c r="BG2" i="1"/>
  <c r="BH2" i="1"/>
  <c r="BI2" i="1"/>
  <c r="BJ2" i="1"/>
  <c r="BK2" i="1"/>
  <c r="BE3" i="1"/>
  <c r="BG3" i="1"/>
  <c r="BH3" i="1"/>
  <c r="BI3" i="1"/>
  <c r="BJ3" i="1"/>
  <c r="BK3" i="1"/>
  <c r="BE4" i="1"/>
  <c r="BG4" i="1"/>
  <c r="BH4" i="1"/>
  <c r="BI4" i="1"/>
  <c r="BJ4" i="1"/>
  <c r="BK4" i="1"/>
  <c r="BE5" i="1"/>
  <c r="BG5" i="1"/>
  <c r="BH5" i="1"/>
  <c r="BI5" i="1"/>
  <c r="BJ5" i="1"/>
  <c r="BK5" i="1"/>
  <c r="BE6" i="1"/>
  <c r="BG6" i="1"/>
  <c r="BH6" i="1"/>
  <c r="BI6" i="1"/>
  <c r="BJ6" i="1"/>
  <c r="BK6" i="1"/>
  <c r="AX1" i="1"/>
  <c r="AY1" i="1"/>
  <c r="AZ1" i="1"/>
  <c r="BA1" i="1"/>
  <c r="BB1" i="1"/>
  <c r="BC1" i="1"/>
  <c r="BD1" i="1"/>
  <c r="AX2" i="1"/>
  <c r="AY2" i="1"/>
  <c r="AZ2" i="1"/>
  <c r="BA2" i="1"/>
  <c r="BB2" i="1"/>
  <c r="BC2" i="1"/>
  <c r="BD2" i="1"/>
  <c r="AX3" i="1"/>
  <c r="AY3" i="1"/>
  <c r="AZ3" i="1"/>
  <c r="BA3" i="1"/>
  <c r="BB3" i="1"/>
  <c r="BC3" i="1"/>
  <c r="BD3" i="1"/>
  <c r="AX4" i="1"/>
  <c r="AY4" i="1"/>
  <c r="AZ4" i="1"/>
  <c r="BA4" i="1"/>
  <c r="BB4" i="1"/>
  <c r="BC4" i="1"/>
  <c r="BD4" i="1"/>
  <c r="AX5" i="1"/>
  <c r="AY5" i="1"/>
  <c r="AZ5" i="1"/>
  <c r="BA5" i="1"/>
  <c r="BB5" i="1"/>
  <c r="BC5" i="1"/>
  <c r="BD5" i="1"/>
  <c r="AX6" i="1"/>
  <c r="AY6" i="1"/>
  <c r="AZ6" i="1"/>
  <c r="BA6" i="1"/>
  <c r="BB6" i="1"/>
  <c r="BC6" i="1"/>
  <c r="BD6" i="1"/>
  <c r="F1" i="1"/>
  <c r="G1" i="1"/>
  <c r="H1" i="1"/>
  <c r="I1" i="1"/>
  <c r="J1" i="1"/>
  <c r="F2" i="1"/>
  <c r="G2" i="1"/>
  <c r="H2" i="1"/>
  <c r="I2" i="1"/>
  <c r="J2" i="1"/>
  <c r="F3" i="1"/>
  <c r="G3" i="1"/>
  <c r="H3" i="1"/>
  <c r="I3" i="1"/>
  <c r="J3" i="1"/>
  <c r="F4" i="1"/>
  <c r="G4" i="1"/>
  <c r="H4" i="1"/>
  <c r="I4" i="1"/>
  <c r="J4" i="1"/>
  <c r="F5" i="1"/>
  <c r="G5" i="1"/>
  <c r="H5" i="1"/>
  <c r="I5" i="1"/>
  <c r="J5" i="1"/>
  <c r="F6" i="1"/>
  <c r="G6" i="1"/>
  <c r="H6" i="1"/>
  <c r="I6" i="1"/>
  <c r="J6" i="1"/>
  <c r="E5" i="1"/>
  <c r="BF76" i="1" l="1"/>
  <c r="BF75" i="1"/>
  <c r="BF74" i="1"/>
  <c r="BF73" i="1"/>
  <c r="BF72" i="1"/>
  <c r="BF71" i="1"/>
  <c r="BF70" i="1"/>
  <c r="BF69" i="1"/>
  <c r="BF68" i="1"/>
  <c r="BF67" i="1"/>
  <c r="BF66" i="1"/>
  <c r="BF65" i="1"/>
  <c r="BF64" i="1"/>
  <c r="BF63" i="1"/>
  <c r="BF62" i="1"/>
  <c r="BF61" i="1"/>
  <c r="BF60" i="1"/>
  <c r="BF59" i="1"/>
  <c r="BF58" i="1"/>
  <c r="BF57" i="1"/>
  <c r="BF56" i="1"/>
  <c r="BF55" i="1"/>
  <c r="BF54" i="1"/>
  <c r="BF53" i="1"/>
  <c r="BF52" i="1"/>
  <c r="BF51" i="1"/>
  <c r="BF50" i="1"/>
  <c r="BF49" i="1"/>
  <c r="BF48" i="1"/>
  <c r="BF47" i="1"/>
  <c r="BF46" i="1"/>
  <c r="BF45" i="1"/>
  <c r="BF44" i="1"/>
  <c r="BF43" i="1"/>
  <c r="BF42" i="1"/>
  <c r="BF41" i="1"/>
  <c r="BF40" i="1"/>
  <c r="BF39" i="1"/>
  <c r="BF38" i="1"/>
  <c r="BF37" i="1"/>
  <c r="BF36" i="1"/>
  <c r="BF35" i="1"/>
  <c r="BF34" i="1"/>
  <c r="BF33" i="1"/>
  <c r="BF32" i="1"/>
  <c r="BF31" i="1"/>
  <c r="BF30" i="1"/>
  <c r="BF29" i="1"/>
  <c r="BF28" i="1"/>
  <c r="BF27" i="1"/>
  <c r="BF26" i="1"/>
  <c r="BF25" i="1"/>
  <c r="BF24" i="1"/>
  <c r="BF23" i="1"/>
  <c r="BF22" i="1"/>
  <c r="BF21" i="1"/>
  <c r="BF20" i="1"/>
  <c r="BF19" i="1"/>
  <c r="BF18" i="1"/>
  <c r="BF17" i="1"/>
  <c r="BF16" i="1"/>
  <c r="BF15" i="1"/>
  <c r="BF14" i="1"/>
  <c r="E6" i="1"/>
  <c r="E4" i="1"/>
  <c r="E3" i="1"/>
  <c r="E2" i="1"/>
  <c r="E1" i="1"/>
  <c r="BF6" i="1" l="1"/>
  <c r="BF5" i="1"/>
  <c r="BF4" i="1"/>
  <c r="BF3" i="1"/>
  <c r="BF2" i="1"/>
  <c r="BF1" i="1"/>
  <c r="BW4" i="1"/>
  <c r="BW1" i="1"/>
  <c r="BW3" i="1"/>
  <c r="BW5" i="1"/>
  <c r="BW2" i="1"/>
  <c r="BW6" i="1"/>
</calcChain>
</file>

<file path=xl/comments1.xml><?xml version="1.0" encoding="utf-8"?>
<comments xmlns="http://schemas.openxmlformats.org/spreadsheetml/2006/main">
  <authors>
    <author>Roland Cochard</author>
  </authors>
  <commentList>
    <comment ref="BV12" authorId="0" shapeId="0">
      <text>
        <r>
          <rPr>
            <b/>
            <sz val="9"/>
            <color indexed="81"/>
            <rFont val="Tahoma"/>
            <family val="2"/>
          </rPr>
          <t>Roland Cochard:</t>
        </r>
        <r>
          <rPr>
            <sz val="9"/>
            <color indexed="81"/>
            <rFont val="Tahoma"/>
            <family val="2"/>
          </rPr>
          <t xml:space="preserve">
Data in blue colour contained dams which were situated on provincial borders (i.e. shared with at least one other province). The data was split, and may thus be slightly imprecise.</t>
        </r>
      </text>
    </comment>
    <comment ref="BW12" authorId="0" shapeId="0">
      <text>
        <r>
          <rPr>
            <b/>
            <sz val="9"/>
            <color indexed="81"/>
            <rFont val="Tahoma"/>
            <family val="2"/>
          </rPr>
          <t>Roland Cochard:</t>
        </r>
        <r>
          <rPr>
            <sz val="9"/>
            <color indexed="81"/>
            <rFont val="Tahoma"/>
            <family val="2"/>
          </rPr>
          <t xml:space="preserve">
Data in blue colour contained dams which were situated on provincial borders (i.e. shared with at least one other province). The data was split, and may thus be slightly imprecise.</t>
        </r>
      </text>
    </comment>
    <comment ref="BX12" authorId="0" shapeId="0">
      <text>
        <r>
          <rPr>
            <b/>
            <sz val="9"/>
            <color indexed="81"/>
            <rFont val="Tahoma"/>
            <family val="2"/>
          </rPr>
          <t>Roland Cochard:</t>
        </r>
        <r>
          <rPr>
            <sz val="9"/>
            <color indexed="81"/>
            <rFont val="Tahoma"/>
            <family val="2"/>
          </rPr>
          <t xml:space="preserve">
Data in blue colour contained dams which were situated on provincial borders (i.e. shared with at least one other province). The data was split, and may thus be slightly imprecise.</t>
        </r>
      </text>
    </comment>
    <comment ref="BY12" authorId="0" shapeId="0">
      <text>
        <r>
          <rPr>
            <b/>
            <sz val="9"/>
            <color indexed="81"/>
            <rFont val="Tahoma"/>
            <family val="2"/>
          </rPr>
          <t>Roland Cochard:</t>
        </r>
        <r>
          <rPr>
            <sz val="9"/>
            <color indexed="81"/>
            <rFont val="Tahoma"/>
            <family val="2"/>
          </rPr>
          <t xml:space="preserve">
Data in blue colour contained dams which were situated on provincial borders (i.e. shared with at least one other province). The data was split, and may thus be slightly imprecise.</t>
        </r>
      </text>
    </comment>
    <comment ref="EF12" authorId="0" shapeId="0">
      <text>
        <r>
          <rPr>
            <b/>
            <sz val="9"/>
            <color indexed="81"/>
            <rFont val="Tahoma"/>
            <family val="2"/>
          </rPr>
          <t>Roland Cochard:</t>
        </r>
        <r>
          <rPr>
            <sz val="9"/>
            <color indexed="81"/>
            <rFont val="Tahoma"/>
            <family val="2"/>
          </rPr>
          <t xml:space="preserve">
The index variable pulpcap04 was calculated by first summing up the wood processing capacities (cubic metres wood) for each province, and then adding the summed-up capacities of each other province weighed by (i.e. divided by) the respective inter-province distances (measured on Google EarthTM from approximate province centre to neighbouring province centre in km). The ‘distance to processing plant’ (to weigh the capacities) within the same province was set at a standard 20 km.</t>
        </r>
      </text>
    </comment>
  </commentList>
</comments>
</file>

<file path=xl/sharedStrings.xml><?xml version="1.0" encoding="utf-8"?>
<sst xmlns="http://schemas.openxmlformats.org/spreadsheetml/2006/main" count="1594" uniqueCount="638">
  <si>
    <t>provname</t>
  </si>
  <si>
    <t>provregion</t>
  </si>
  <si>
    <t>nodelta</t>
  </si>
  <si>
    <t>longitude</t>
  </si>
  <si>
    <t>latitude</t>
  </si>
  <si>
    <t>elevation</t>
  </si>
  <si>
    <t>distcoast</t>
  </si>
  <si>
    <t>mtrugged</t>
  </si>
  <si>
    <t>provarea</t>
  </si>
  <si>
    <t>hhsize09</t>
  </si>
  <si>
    <t>popdens13</t>
  </si>
  <si>
    <t>popch03-13</t>
  </si>
  <si>
    <t>rurpopd10</t>
  </si>
  <si>
    <t>rurpch03-10</t>
  </si>
  <si>
    <t>migrat05-14</t>
  </si>
  <si>
    <t>fertility05-15</t>
  </si>
  <si>
    <t>Kinh</t>
  </si>
  <si>
    <t>Tay</t>
  </si>
  <si>
    <t>Thai</t>
  </si>
  <si>
    <t>Muong</t>
  </si>
  <si>
    <t>ethnother</t>
  </si>
  <si>
    <t>labour09</t>
  </si>
  <si>
    <t>workagri09</t>
  </si>
  <si>
    <t>workself09</t>
  </si>
  <si>
    <t>workwage09</t>
  </si>
  <si>
    <t>hpoverty09</t>
  </si>
  <si>
    <t>bpoverty09</t>
  </si>
  <si>
    <t>electricity09</t>
  </si>
  <si>
    <t>sanitation09</t>
  </si>
  <si>
    <t>water09</t>
  </si>
  <si>
    <t>schoolL09</t>
  </si>
  <si>
    <t>schoolH09</t>
  </si>
  <si>
    <t>An Giang</t>
  </si>
  <si>
    <t>Mekong River Delta</t>
  </si>
  <si>
    <t>Bình Định</t>
  </si>
  <si>
    <t>South Central Coast</t>
  </si>
  <si>
    <t>Bình Dương</t>
  </si>
  <si>
    <t>Southeast</t>
  </si>
  <si>
    <t>Bắc Giang</t>
  </si>
  <si>
    <t>Northeast</t>
  </si>
  <si>
    <t>Bắc Kạn</t>
  </si>
  <si>
    <t>Bạc Liêu</t>
  </si>
  <si>
    <t>Bắc Ninh</t>
  </si>
  <si>
    <t>Red River Delta</t>
  </si>
  <si>
    <t>Bình Phước</t>
  </si>
  <si>
    <t>Bà Rịa V.Tàu</t>
  </si>
  <si>
    <t>Bình Thuận</t>
  </si>
  <si>
    <t>Bến Tre</t>
  </si>
  <si>
    <t>Cao Bằng</t>
  </si>
  <si>
    <t>Cà Mau</t>
  </si>
  <si>
    <t>Cần Thơ</t>
  </si>
  <si>
    <t>Điện Biên</t>
  </si>
  <si>
    <t>Northwest</t>
  </si>
  <si>
    <t>Đăk Lăk</t>
  </si>
  <si>
    <t>Central Highlands</t>
  </si>
  <si>
    <t>Đồng Nai</t>
  </si>
  <si>
    <t>Đăk Nông</t>
  </si>
  <si>
    <t>Đồng Tháp</t>
  </si>
  <si>
    <t>Gia Lai</t>
  </si>
  <si>
    <t>Hậu Giang</t>
  </si>
  <si>
    <t>Hòa Bình</t>
  </si>
  <si>
    <t>TP HCM</t>
  </si>
  <si>
    <t>Hải Dương</t>
  </si>
  <si>
    <t>Hà Giang</t>
  </si>
  <si>
    <t>Hà Nam</t>
  </si>
  <si>
    <t>TP Hà Nội</t>
  </si>
  <si>
    <t>TP Hải Phòng</t>
  </si>
  <si>
    <t>Hà Tĩnh</t>
  </si>
  <si>
    <t>North Central Coast</t>
  </si>
  <si>
    <t>Hưng Yên</t>
  </si>
  <si>
    <t>Kiên Giang</t>
  </si>
  <si>
    <t>Khánh Hòa</t>
  </si>
  <si>
    <t>Kon Tum</t>
  </si>
  <si>
    <t>Long An</t>
  </si>
  <si>
    <t>Lào Cai</t>
  </si>
  <si>
    <t>Lai Châu</t>
  </si>
  <si>
    <t>Lâm Đồng</t>
  </si>
  <si>
    <t>Lạng Sơn</t>
  </si>
  <si>
    <t>Nghệ An</t>
  </si>
  <si>
    <t>Ninh Bình</t>
  </si>
  <si>
    <t>Nam Định</t>
  </si>
  <si>
    <t>Ninh Thuận</t>
  </si>
  <si>
    <t>Phú Thọ</t>
  </si>
  <si>
    <t>Phú Yên</t>
  </si>
  <si>
    <t>Quảng Bình</t>
  </si>
  <si>
    <t>Quảng Nam</t>
  </si>
  <si>
    <t>Quảng Ngãi</t>
  </si>
  <si>
    <t>Quảng Ninh</t>
  </si>
  <si>
    <t>Quảng Trị</t>
  </si>
  <si>
    <t>Sơn La</t>
  </si>
  <si>
    <t>Sóc Trăng</t>
  </si>
  <si>
    <t>Thái Bình</t>
  </si>
  <si>
    <t>Tiền Giang</t>
  </si>
  <si>
    <t>Thanh Hóa</t>
  </si>
  <si>
    <t>Thái Nguyên</t>
  </si>
  <si>
    <t>Tây Ninh</t>
  </si>
  <si>
    <t>TP Đà Nẵng</t>
  </si>
  <si>
    <t>Tuyên Quang</t>
  </si>
  <si>
    <t>Thừa Thiên Huế</t>
  </si>
  <si>
    <t>Trà Vinh</t>
  </si>
  <si>
    <t>Vĩnh Long</t>
  </si>
  <si>
    <t>Vĩnh Phúc</t>
  </si>
  <si>
    <t>Yên Bái</t>
  </si>
  <si>
    <t>cerland05</t>
  </si>
  <si>
    <t>cerland11</t>
  </si>
  <si>
    <t>cerlch05-10</t>
  </si>
  <si>
    <t>cerlch11-16</t>
  </si>
  <si>
    <t>cerlch05-16</t>
  </si>
  <si>
    <t>cerlrch05-10</t>
  </si>
  <si>
    <t>cerlrch11-16</t>
  </si>
  <si>
    <t>cerlrch05-16</t>
  </si>
  <si>
    <t>cerprod05</t>
  </si>
  <si>
    <t>cerprod11</t>
  </si>
  <si>
    <t>cerpch05-10</t>
  </si>
  <si>
    <t>cerpch11-16</t>
  </si>
  <si>
    <t>cerpch05-16</t>
  </si>
  <si>
    <t>cerprch05-10</t>
  </si>
  <si>
    <t>cerprch11-16</t>
  </si>
  <si>
    <t>cerprch05-16</t>
  </si>
  <si>
    <t>riland05</t>
  </si>
  <si>
    <t>riland11</t>
  </si>
  <si>
    <t>rilch05-10</t>
  </si>
  <si>
    <t>rilch11-16</t>
  </si>
  <si>
    <t>rilch05-16</t>
  </si>
  <si>
    <t>rilrch05-10</t>
  </si>
  <si>
    <t>rilrch11-16</t>
  </si>
  <si>
    <t>rilrch05-16</t>
  </si>
  <si>
    <t>riprod05</t>
  </si>
  <si>
    <t>riprod11</t>
  </si>
  <si>
    <t>ripch05-10</t>
  </si>
  <si>
    <t>ripch11-16</t>
  </si>
  <si>
    <t>ripch05-16</t>
  </si>
  <si>
    <t>riprch05-10</t>
  </si>
  <si>
    <t>riprch11-16</t>
  </si>
  <si>
    <t>riprch05-16</t>
  </si>
  <si>
    <t>maland05</t>
  </si>
  <si>
    <t>maland11</t>
  </si>
  <si>
    <t>malch05-10</t>
  </si>
  <si>
    <t>malch11-16</t>
  </si>
  <si>
    <t>malch05-16</t>
  </si>
  <si>
    <t>malrch05-10</t>
  </si>
  <si>
    <t>malrch11-16</t>
  </si>
  <si>
    <t>malrch05-16</t>
  </si>
  <si>
    <t>maprod05</t>
  </si>
  <si>
    <t>maprod11</t>
  </si>
  <si>
    <t>mapch05-10</t>
  </si>
  <si>
    <t>mapch11-16</t>
  </si>
  <si>
    <t>mapch05-16</t>
  </si>
  <si>
    <t>maprch05-10</t>
  </si>
  <si>
    <t>maprch11-16</t>
  </si>
  <si>
    <t>maprch05-16</t>
  </si>
  <si>
    <t>cassland05</t>
  </si>
  <si>
    <t>cassland11</t>
  </si>
  <si>
    <t>casslch05-10</t>
  </si>
  <si>
    <t>casslch11-16</t>
  </si>
  <si>
    <t>casslch05-16</t>
  </si>
  <si>
    <t>casslrch05-10</t>
  </si>
  <si>
    <t>casslrch11-16</t>
  </si>
  <si>
    <t>casslrch05-16</t>
  </si>
  <si>
    <t>name of the province</t>
  </si>
  <si>
    <t>region where province is located</t>
  </si>
  <si>
    <t>dummy whether or not the province is located in the Mekong or Red River Deltas (0=in delta; 1=not in delta region)</t>
  </si>
  <si>
    <t>UTM E (m)</t>
  </si>
  <si>
    <t>UTM N (m)</t>
  </si>
  <si>
    <t>elevation (m; approximate average) above sea level</t>
  </si>
  <si>
    <t>distance (km; approx.) of easternmost border to the sea coast</t>
  </si>
  <si>
    <t>mountainous land cover (%; approx.)</t>
  </si>
  <si>
    <t>area covered by the province (sqkm)</t>
  </si>
  <si>
    <t>G - Geographical and terrain data</t>
  </si>
  <si>
    <t xml:space="preserve">World Bank (2015) </t>
  </si>
  <si>
    <t>DATA SOURCE &gt;</t>
  </si>
  <si>
    <t>DATA VARIABLE TYPE &gt;</t>
  </si>
  <si>
    <t>VARIABLE DESCRIPTION &gt;</t>
  </si>
  <si>
    <t>VARIABLE NAME TAG &gt;</t>
  </si>
  <si>
    <t>average &gt;</t>
  </si>
  <si>
    <t>standard deviation &gt;</t>
  </si>
  <si>
    <t>maximum &gt;</t>
  </si>
  <si>
    <t>minimum &gt;</t>
  </si>
  <si>
    <t>median &gt;</t>
  </si>
  <si>
    <t>type of data &gt;</t>
  </si>
  <si>
    <t>assessment in regression &gt;</t>
  </si>
  <si>
    <t>DATA / SUMMARY STATISTICS</t>
  </si>
  <si>
    <t>independent variable</t>
  </si>
  <si>
    <t>x</t>
  </si>
  <si>
    <t>continuous interval</t>
  </si>
  <si>
    <t>binary categorical</t>
  </si>
  <si>
    <t>nominal categorical</t>
  </si>
  <si>
    <t>population density (average people per sqkm) in 2013</t>
  </si>
  <si>
    <t>population density change 2003-2013 (ratio: popdens13 / popdens03)</t>
  </si>
  <si>
    <t>rural population density (people per sqkm living outside of towns) in 2010</t>
  </si>
  <si>
    <t>average annual net migration (in % of population) during 2005-2014</t>
  </si>
  <si>
    <t>average fertility rate (children per woman) during 2005-2015</t>
  </si>
  <si>
    <r>
      <t xml:space="preserve">rural population density change 2003-2010 (ratio: </t>
    </r>
    <r>
      <rPr>
        <i/>
        <sz val="10"/>
        <color theme="1"/>
        <rFont val="Calibri"/>
        <family val="2"/>
        <scheme val="minor"/>
      </rPr>
      <t>rurpopd10 / rurpopd03)</t>
    </r>
  </si>
  <si>
    <t>continuous discrete</t>
  </si>
  <si>
    <t>population density (average people per sqkm) in 2012</t>
  </si>
  <si>
    <t>Kinh (Vietnamese) majority population (% of total population) in 2009</t>
  </si>
  <si>
    <t>mtethnic</t>
  </si>
  <si>
    <t>Tay minority population (% of total population) in 2009</t>
  </si>
  <si>
    <t>Thái minority population (% of total population) in 2009</t>
  </si>
  <si>
    <t>Mường minority population (% of total population) in 2009</t>
  </si>
  <si>
    <t>H'Mong minority population (% of total population) in 2010</t>
  </si>
  <si>
    <t>H'Mong</t>
  </si>
  <si>
    <t>UNFPA (2011)</t>
  </si>
  <si>
    <t>all mountain minority populations (i.e. not Kinh, Khmer or other 'lowland groups'; as % of total population) in 2009</t>
  </si>
  <si>
    <t>all Vietnamese minority populations (i.e. not Kinh, but including 'lowland groups'; as % of total population) in 2009</t>
  </si>
  <si>
    <t>P - Population data</t>
  </si>
  <si>
    <t>L - Labor and poverty data</t>
  </si>
  <si>
    <t>labor force (working, economically active population as % of total population) in 2009</t>
  </si>
  <si>
    <t>labor force working in agriculture (as % of all labor forces) in 2009</t>
  </si>
  <si>
    <t>labor force working in 'self-employment' (as % of all labor forces) in 2009</t>
  </si>
  <si>
    <t>labor force working as wage labourers (as % of all labor forces) in 2009</t>
  </si>
  <si>
    <t>households (% of all households) below poverty line in 2009</t>
  </si>
  <si>
    <t>population (%) in the ‘national-level 40% income bottom’ in the province in 2009</t>
  </si>
  <si>
    <t>World Bank (2015)</t>
  </si>
  <si>
    <t>S - Infrastructural development indicator data</t>
  </si>
  <si>
    <t>sanitation infrastructural development (% of households with a 'flushing toilet' in or near house), 2009</t>
  </si>
  <si>
    <t>water provisioning infrastructural development (% of households with readily accessible water [tap, well] in or near house), 2009</t>
  </si>
  <si>
    <t>electricity provisioning infrastructural development (% of households with electricity connection), 2007</t>
  </si>
  <si>
    <t>people with lower (11-15 y.) secondary school education (% of total population)</t>
  </si>
  <si>
    <t>people with higher (16-18 y.) secondary school education (% of total population)</t>
  </si>
  <si>
    <t>D - Educational development indicator data</t>
  </si>
  <si>
    <t>count of data ≠ 0 &gt;</t>
  </si>
  <si>
    <r>
      <t>Google Earth</t>
    </r>
    <r>
      <rPr>
        <vertAlign val="superscript"/>
        <sz val="10"/>
        <color theme="1"/>
        <rFont val="Calibri"/>
        <family val="2"/>
        <scheme val="minor"/>
      </rPr>
      <t xml:space="preserve"> ™</t>
    </r>
  </si>
  <si>
    <t>pulp-and-paper wood processing capacity index in 2004</t>
  </si>
  <si>
    <t>W - Wood processing indicator data</t>
  </si>
  <si>
    <r>
      <t>Nguyen et al.</t>
    </r>
    <r>
      <rPr>
        <i/>
        <sz val="10"/>
        <color theme="1"/>
        <rFont val="Calibri"/>
        <family val="2"/>
        <scheme val="minor"/>
      </rPr>
      <t xml:space="preserve"> </t>
    </r>
    <r>
      <rPr>
        <sz val="10"/>
        <color theme="1"/>
        <rFont val="Calibri"/>
        <family val="2"/>
        <scheme val="minor"/>
      </rPr>
      <t>(2009)</t>
    </r>
  </si>
  <si>
    <t>pulpcap04</t>
  </si>
  <si>
    <t>T - Forest land tenure and land contractual data</t>
  </si>
  <si>
    <t>data transformation for analysis &gt;</t>
  </si>
  <si>
    <t>hhften04</t>
  </si>
  <si>
    <t>hhcften04</t>
  </si>
  <si>
    <t>ecorgften04</t>
  </si>
  <si>
    <t>ecofjvften04</t>
  </si>
  <si>
    <t>cpcften04</t>
  </si>
  <si>
    <t>otherften04</t>
  </si>
  <si>
    <t>forest tenure (ha) by ‘households, individuals or communities’ in 2004</t>
  </si>
  <si>
    <t>forest tenure (ha) by ‘households or individuals’ in 2004</t>
  </si>
  <si>
    <t>forest tenure (ha) by ‘communal people’s committees’ in 2004</t>
  </si>
  <si>
    <t>forest tenure (ha) by ‘economic organizations’ in 2004</t>
  </si>
  <si>
    <t>forest tenure (ha) by ‘economic or foreign organizations, or joint ventures’ in 2004</t>
  </si>
  <si>
    <r>
      <t>Nguyen et al.</t>
    </r>
    <r>
      <rPr>
        <i/>
        <sz val="10"/>
        <color theme="1"/>
        <rFont val="Calibri"/>
        <family val="2"/>
        <scheme val="minor"/>
      </rPr>
      <t xml:space="preserve"> </t>
    </r>
    <r>
      <rPr>
        <sz val="10"/>
        <color theme="1"/>
        <rFont val="Calibri"/>
        <family val="2"/>
        <scheme val="minor"/>
      </rPr>
      <t>(2009) / Google Earth ™</t>
    </r>
  </si>
  <si>
    <t>forest tenure (ha) by ‘other’ non-specified owners in 2004</t>
  </si>
  <si>
    <t>forestland area (ha) contracted for ‘protection and management’ in 1999</t>
  </si>
  <si>
    <t>protfcon99</t>
  </si>
  <si>
    <t xml:space="preserve"> regenfcon99</t>
  </si>
  <si>
    <t>forestland area (ha) contracted for ‘zoning for regeneration’ in 1999</t>
  </si>
  <si>
    <t>forest area (ha) contracted by ‘state forest companies or enterprises’ (SFCs or SFEs) in 2004</t>
  </si>
  <si>
    <t>sfcfcon04</t>
  </si>
  <si>
    <t>hhfcon04</t>
  </si>
  <si>
    <t>nhhcon04</t>
  </si>
  <si>
    <t>forest area (ha) contracted to households by SFEs/SFCs in 2004</t>
  </si>
  <si>
    <t>number of households (hh) contracted for forest management/protection by SFEs/SFCs 2004</t>
  </si>
  <si>
    <t>forestland area (ha) contracted by protection forest management boards (MB-PFs) in 2004</t>
  </si>
  <si>
    <t>forestland area (ha) contracted by both types of forest protection management boards (MB-PFs and MB-SUFs) in 2004</t>
  </si>
  <si>
    <t>forestland area (ha) contracted by special-use forest management boards (MB-SUFs) in 2004</t>
  </si>
  <si>
    <t>mbpfcon04</t>
  </si>
  <si>
    <t>mbsufcon04</t>
  </si>
  <si>
    <t>fpmbfcon04</t>
  </si>
  <si>
    <t>D1: index of citizens’ knowledge of their electoral rights and awareness of institutions that safeguard political participation at grassroots level</t>
  </si>
  <si>
    <t>Icivicknow</t>
  </si>
  <si>
    <t>D1: index of citizens’ opportunities to participate in the election of representatives to the National Assembly, People’s Councils at different levels and village heads</t>
  </si>
  <si>
    <t>Ipartopport</t>
  </si>
  <si>
    <t>D1: index of the ‘quality of elections’ of grassroots citizen representatives, village heads</t>
  </si>
  <si>
    <t>Ielectqual</t>
  </si>
  <si>
    <t>D1: index of citizen’s level and quality of participation/contribution in planning and overseeing commune development projects</t>
  </si>
  <si>
    <t>Icontribut</t>
  </si>
  <si>
    <t>D2: index of citizen’s awareness of the publication of lists of ‘poor households’ in their commune as well as their experience of the quality of ‘poor household’ listings (relevant for nominating households for state subsidies from local governments, and preventing abuses)</t>
  </si>
  <si>
    <t>Ipovertylist</t>
  </si>
  <si>
    <t>D2: index of citizen’s assessment of the level of transparency in ‘commune budgets’ (relevant for keeping misuse of communal funds in check)</t>
  </si>
  <si>
    <t>Icombudget</t>
  </si>
  <si>
    <t>D2: index of citizen’s assessment of the level of transparency in ‘land use planning and pricing policies’ (relevant for tracking the lawfulness and performance in implementing land policy changes)</t>
  </si>
  <si>
    <t>Ilanduseplan</t>
  </si>
  <si>
    <t>D3: index of ‘local government authorities’ accountability’ when citizens engage local governments to express concerns of a personal or community nature and seek solutions to these concerns</t>
  </si>
  <si>
    <t>Ilocalauthor</t>
  </si>
  <si>
    <t>D3: index of coverage and effectiveness of ‘people inspection boards’ (PIBs), a grassroots and people-elected mechanism to keep local public officials accountable to citizens</t>
  </si>
  <si>
    <t>D3: index of coverage and effectiveness of ‘community investment supervision boards’ (CISBs), a grassroots and people-elected mechanism to keep investments of community funds transparent to citizens</t>
  </si>
  <si>
    <t>Iinvestbrd</t>
  </si>
  <si>
    <t>Iinspectbrd</t>
  </si>
  <si>
    <t>D4: index of ‘limits on public sector corruption’. It is constructed from indicators of citizen’s views and everyday experiences regarding corrupt practices such as (i) diversion of public funds by officials, (ii) bribes taken for land titles, and (iii) kickbacks for construction permits</t>
  </si>
  <si>
    <t>Ipubliccorr</t>
  </si>
  <si>
    <t>D4: index of ‘limits on corruption in public service delivery’, i.e. the level of corruption (bribing and favouritism) perceived and experienced by citizens when using public health care and primary schools</t>
  </si>
  <si>
    <t>Iservdelcorr</t>
  </si>
  <si>
    <t>D4: index (2014) of citizens’ views of ‘equity in public sector employment’. It is constructed from indicators on ‘no bribes for state employment’ and ‘public sector jobs that do not require connections’ (i.e. nepotism)</t>
  </si>
  <si>
    <t>Iequitempl</t>
  </si>
  <si>
    <t>D4: index (2014) of perceived government efforts to combat corruption and engage citizens to fight corruption in their jurisdictions (comprised of knowledge-based and experience-based indicators)</t>
  </si>
  <si>
    <t>Ifightcorr</t>
  </si>
  <si>
    <t>D5: index (2014) of provincial performance in providing certification services to citizens at district and commune levels (clarity of application procedures, publicity of application fees, behaviour and competence of civil servants, paperwork loads, notification of deadlines, receipt of results and their overall service satisfaction levels)</t>
  </si>
  <si>
    <t>D5: index (2014) of quality of services granting construction permits to civil construction projects (building, expanding or remodeling houses)</t>
  </si>
  <si>
    <t>D5: index (2014) of provincial performance in the provision of land use rights certificates (LURCs) for citizens and the quality of LURC-related administrative services</t>
  </si>
  <si>
    <t>D5: index (2014) of the performance of commune-level People’s Committees in addressing applications for different types of personal documents (e.g. birth and marriage certificates, death notifications, ethnicity-related procedures, residency registrations, housing and employment subsidies)</t>
  </si>
  <si>
    <t>Icertproc</t>
  </si>
  <si>
    <t>Iconstproc</t>
  </si>
  <si>
    <t>Ilandproc</t>
  </si>
  <si>
    <t>Ipersproc</t>
  </si>
  <si>
    <t>D6: index (2014) of health delivery, i.e. the performance of public district hospitals (from overcrowding to improving services in general, including public health insurance effectiveness, availability of health care for children and the poor)</t>
  </si>
  <si>
    <t>D6: index (2014) of public primary education delivery. Composed of indicators on the distance from home to school along with the total quality of primary schools based on nine criteria</t>
  </si>
  <si>
    <t>D6: index (2014) of citizens’ satisfaction with basic infrastructure against what should be provided by local governments (composed of indicators on households’ access to electricity, the quality of roads nearest houses, frequency of garbage collections and quality of drinking water)</t>
  </si>
  <si>
    <t>D6: index (2014) of levels of safety experienced by citizens in everyday life as reflected by indicators of safety levels and crime rates in localities (vehicle theft, robbery, break-ins and physical violence)</t>
  </si>
  <si>
    <t>Ihealthdel</t>
  </si>
  <si>
    <t>Ieducdel</t>
  </si>
  <si>
    <t>Iinfrastdel</t>
  </si>
  <si>
    <t>Ilaworddel</t>
  </si>
  <si>
    <t>CECODES, VFF-CRT &amp; UNDP (2015)</t>
  </si>
  <si>
    <t>I - Indices of governance, institutional and public administration, and socio-economic performance</t>
  </si>
  <si>
    <t>normal</t>
  </si>
  <si>
    <t>Malesky (2011)</t>
  </si>
  <si>
    <t>Imarketentry</t>
  </si>
  <si>
    <t>asphaltroad11</t>
  </si>
  <si>
    <t>asphalted roads (% of all roads in the province) in 2011</t>
  </si>
  <si>
    <t>Ilandaccess</t>
  </si>
  <si>
    <t>Itransparency</t>
  </si>
  <si>
    <t>Itimecost</t>
  </si>
  <si>
    <t>Iinfcharge</t>
  </si>
  <si>
    <t>Ienterprise</t>
  </si>
  <si>
    <t>Ibssupport</t>
  </si>
  <si>
    <t>Ilaborfit</t>
  </si>
  <si>
    <t>Ijuridical</t>
  </si>
  <si>
    <t>composite provincial competitiveness index (PCI) in 2011 (composed from all sub-indices)</t>
  </si>
  <si>
    <t>Ipci2011</t>
  </si>
  <si>
    <t>index (2011) of the ability of new firms and businesses to enter the market (includes the following indicators: 1) the share of firms waiting longer than a month to have all their legal documentation necessary to legitimately run a business; 2) the average number of days necessary to register a business; and 3) the average number of days necessary to wait for a land title after being introduced to the parcel)</t>
  </si>
  <si>
    <t>index (2011) of ease of land access and security of tenure for businesses (includes indicators on: 1) the percentage of PCI respondents who possess a Land Use Rights Certificate (LURC); 2) the expropriation risk rating of the land parcel on which the firm operates; 3) the share of firms answering that after land is expropriated by the state that firms receive fair compensation for the property value; 4) the percentage of respondents who agree that the provincial government’s price frame for land accurately reflects its market value)</t>
  </si>
  <si>
    <t>business-based index (2011) of government transparency (business respondents ranked their access to government documentation necessary for operating a business on a five-point scale, ranging from 1 [impossible] to 5 [very easy]; documents divide into two categories: 1) Legal Normative Documents (e.g. Central Laws, Provincial Implementing Documents, and the Provincial Budget) and 2) Planning Documents (e.g. State Investment Plans, Infrastructure Roll-Out Plans, Land-Use Maps))</t>
  </si>
  <si>
    <t>index (2011) on post-registration regulatory costs for private businesses (based on various interview questions/indicators)</t>
  </si>
  <si>
    <t>index (2011) of corruption as assessed from interviews with businesses (i.e. need to pay informal charges [bribes, informal amenities] to provincial officials during business operation)</t>
  </si>
  <si>
    <t>index (2011) of ‘proactivity’ by provincial officials to facilitate private enterprise and business operations (based on indicators of knowledge about current national law, and creativity and cleverness about working within the law to solve the problems of private enterprises)</t>
  </si>
  <si>
    <t>index (2011) of ‘enterprise support’ in terms of the availability and quality of business support services (BSS) provided by public and private BSS providers (provision of market information, consulting on regulatory requirements and procedures, business partner matchmaking, trade promotion and trade fairs/exhibitions, technology and technology-related consulting services)</t>
  </si>
  <si>
    <t>index (2011) of the satisfaction with labor quality by businesses (quality of education, technical training, costs of labor, skills market)</t>
  </si>
  <si>
    <t>index (2011) on the efficiency and reliability of the legal system to address issues by businesses (aptness of the legal system to appeal the corrupt behavior of local officials; ability of legal institutions to uphold property rights)</t>
  </si>
  <si>
    <t>X^0.13</t>
  </si>
  <si>
    <t>nscor X</t>
  </si>
  <si>
    <t>X^0.16</t>
  </si>
  <si>
    <t>ln X</t>
  </si>
  <si>
    <t>(-1)*X^(-0.4)</t>
  </si>
  <si>
    <t>(-1)*X^(-0.33)</t>
  </si>
  <si>
    <t>land area (1000 hectares) planted with cereal crops in 2005</t>
  </si>
  <si>
    <t>land area (1000 hectares) planted with cereal crops in 2011</t>
  </si>
  <si>
    <t>land area (1000 hectares) planted with rice crops in 2005</t>
  </si>
  <si>
    <t>land area (1000 hectares) planted with rice crops in 2011</t>
  </si>
  <si>
    <t>land area (1000 hectares) planted with maize crops in 2005</t>
  </si>
  <si>
    <t>land area (1000 hectares) planted with maize crops in 2011</t>
  </si>
  <si>
    <t>land area (1000 hectares) planted with cassava crops in 2011</t>
  </si>
  <si>
    <t>land area (1000 hectares) planted with cassava crops in 2005</t>
  </si>
  <si>
    <t>cassava crop land area change: land area in 2010 minus land area in 2005</t>
  </si>
  <si>
    <t>cassava crop land area change: land area in 2016 minus land area in 2011</t>
  </si>
  <si>
    <t>cassava crop land area change: land area in 2016 minus land area in 2005</t>
  </si>
  <si>
    <t>relative change in area planted with cassava crops: 2010 as a ratio of 2005</t>
  </si>
  <si>
    <t>relative change in area planted with cassava crops: 2016 as a ratio of 2011</t>
  </si>
  <si>
    <t>relative change in area planted with cassava crops: 2016 as a ratio of 2005</t>
  </si>
  <si>
    <t>maize crop land area change: land area in 2010 minus land area in 2005</t>
  </si>
  <si>
    <t>maize crop land area change: land area in 2016 minus land area in 2011</t>
  </si>
  <si>
    <t>maize crop land area change: land area in 2016 minus land area in 2005</t>
  </si>
  <si>
    <t>relative change in area planted with maize crops: 2010 as a ratio of 2005</t>
  </si>
  <si>
    <t>relative change in area planted with maize crops: 2016 as a ratio of 2011</t>
  </si>
  <si>
    <t>relative change in area planted with maize crops: 2016 as a ratio of 2005</t>
  </si>
  <si>
    <t>rice crop land area change: land area in 2010 minus land area in 2005</t>
  </si>
  <si>
    <t>rice crop land area change: land area in 2016 minus land area in 2011</t>
  </si>
  <si>
    <t>rice crop land area change: land area in 2016 minus land area in 2005</t>
  </si>
  <si>
    <t>relative change in area planted with rice crops: 2010 as a ratio of 2005</t>
  </si>
  <si>
    <t>relative change in area planted with rice crops: 2016 as a ratio of 2011</t>
  </si>
  <si>
    <t>relative change in area planted with rice crops: 2016 as a ratio of 2005</t>
  </si>
  <si>
    <t>cereal crop land area change: land area in 2010 minus land area in 2005</t>
  </si>
  <si>
    <t>cereal crop land area change: land area in 2016 minus land area in 2011</t>
  </si>
  <si>
    <t>cereal crop land area change: land area in 2016 minus land area in 2005</t>
  </si>
  <si>
    <t>relative change in area planted with cereal crops: 2010 as a ratio of 2005</t>
  </si>
  <si>
    <t>relative change in area planted with cereal crops: 2016 as a ratio of 2011</t>
  </si>
  <si>
    <t>relative change in area planted with cereal crops: 2016 as a ratio of 2005</t>
  </si>
  <si>
    <t>average field productivity (tons/ha) of cereal crops in 2005 in province</t>
  </si>
  <si>
    <t>average field productivity (tons/ha) of cereal crops in 2011 in province</t>
  </si>
  <si>
    <t>cereal field productivity change from 2005-2010: cerprod10 minus cerprod05</t>
  </si>
  <si>
    <t>cereal field productivity change from 2011-2016: cerprod16 minus cerprod11</t>
  </si>
  <si>
    <t>cereal field productivity change from 2005-2016: cerprod16 minus cerprod05</t>
  </si>
  <si>
    <t>relative field productivity change of cereal crops 2005-2010: 2010 as a ratio of 2005</t>
  </si>
  <si>
    <t>relative field productivity change of cereal crops 2011-2016: 2016 as a ratio of 2011</t>
  </si>
  <si>
    <t>relative field productivity change of cereal crops 2005-2016: 2016 as a ratio of 2005</t>
  </si>
  <si>
    <t>average field productivity (tons/ha) of rice crops in 2005 in province</t>
  </si>
  <si>
    <t>average field productivity (tons/ha) of rice crops in 2011 in province</t>
  </si>
  <si>
    <t>rice field productivity change from 2005-2010: cerprod10 minus cerprod05</t>
  </si>
  <si>
    <t>rice field productivity change from 2011-2016: cerprod16 minus cerprod11</t>
  </si>
  <si>
    <t>rice field productivity change from 2005-2016: cerprod16 minus cerprod05</t>
  </si>
  <si>
    <t>relative field productivity change of rice crops 2005-2010: 2010 as a ratio of 2005</t>
  </si>
  <si>
    <t>relative field productivity change of rice crops 2011-2016: 2016 as a ratio of 2011</t>
  </si>
  <si>
    <t>relative field productivity change of rice crops 2005-2016: 2016 as a ratio of 2005</t>
  </si>
  <si>
    <t>average field productivity (tons/ha) of maize crops in 2005 in province</t>
  </si>
  <si>
    <t>average field productivity (tons/ha) of maize crops in 2011 in province</t>
  </si>
  <si>
    <t>maize field productivity change from 2005-2010: cerprod10 minus cerprod05</t>
  </si>
  <si>
    <t>maize field productivity change from 2011-2016: cerprod16 minus cerprod11</t>
  </si>
  <si>
    <t>maize field productivity change from 2005-2016: cerprod16 minus cerprod05</t>
  </si>
  <si>
    <t>relative field productivity change of maize crops 2005-2010: 2010 as a ratio of 2005</t>
  </si>
  <si>
    <t>relative field productivity change of maize crops 2011-2016: 2016 as a ratio of 2011</t>
  </si>
  <si>
    <t>relative field productivity change of maize crops 2005-2016: 2016 as a ratio of 2005</t>
  </si>
  <si>
    <t>GSO (2018)</t>
  </si>
  <si>
    <t>A - Agricultural land and productivity data</t>
  </si>
  <si>
    <t>JT[X] = -1.39142 + 0.889376 × Asinh( ( X - 28.3893 ) / 25.1497 )</t>
  </si>
  <si>
    <t>JT[X] = -1.03340 + 0.781532 × Asinh( ( X - 45.5050 ) / 27.3509 )</t>
  </si>
  <si>
    <t>JT[X] = -0.190985 + 0.565793 × Asinh( ( X + 0.443852 ) / 2.81964 )</t>
  </si>
  <si>
    <t>JT[X] = -0.260332 + 0.645994 × Asinh( ( X + 1.84564 ) / 2.83937 )</t>
  </si>
  <si>
    <t>JT[X] = -0.329001 + 0.930132 × Asinh( ( X - 0.969202 ) / 0.136062 )</t>
  </si>
  <si>
    <t>JT[X] = -0.178001 + 0.779764 × Asinh( ( X - 0.998736 ) / 0.0532935 )</t>
  </si>
  <si>
    <t>JT[X] = -1.80359 + 0.921538 × Asinh( ( X - 56.9661 ) / 93.0310 )</t>
  </si>
  <si>
    <t>JT[X] = -1.12323 + 0.771165 × Asinh( ( X - 161.562 ) / 144.281 )</t>
  </si>
  <si>
    <t>JT[X] = -0.932968 + 0.802621 × Asinh( ( X + 1.49841 ) / 32.5915 )</t>
  </si>
  <si>
    <t>JT[X] = -0.238483 + 0.866380 × Asinh( ( X - 5.29552 ) / 34.9950 )</t>
  </si>
  <si>
    <t>JT[X] = -0.737924 + 0.800600 × Asinh( ( X - 8.84078 ) / 47.8458 )</t>
  </si>
  <si>
    <t>JT[X] = -0.479290 + 1.02943 × Asinh( ( X - 1.04619 ) / 0.113007 )</t>
  </si>
  <si>
    <t>JT[X] = 1.53553 + 2.39886 × Asinh( ( X - 1.16843 ) / 0.195394 )</t>
  </si>
  <si>
    <t>JT[X] = -0.357747 + 0.987099 × Asinh( ( X - 1.12252 ) / 0.195768 )</t>
  </si>
  <si>
    <t>JT[X] = -1.89655 + 0.866013 × Asinh( ( X - 10.9182 ) / 13.6231 )</t>
  </si>
  <si>
    <t>JT[X] = -1.56680 + 0.884766 × Asinh( ( X - 15.6616 ) / 18.5298 )</t>
  </si>
  <si>
    <t>JT[X] = -0.0720943 + 0.471633 × Asinh( ( X + 0.203702 ) / 1.28501 )</t>
  </si>
  <si>
    <t>JT[X] = -0.208805 + 0.632355 × Asinh( ( X + 1.61314 ) / 2.37249 )</t>
  </si>
  <si>
    <t>JT[X] = -0.0406184 + 0.515534 × Asinh( ( X + 0.404837 ) / 3.27442 )</t>
  </si>
  <si>
    <t>JT[X] = -0.192921 + 0.621258 × Asinh( ( X - 0.992131 ) / 0.0354735 )</t>
  </si>
  <si>
    <t>JT[X] = -0.202890 + 0.839977 × Asinh( ( X - 0.970640 ) / 0.111317 )</t>
  </si>
  <si>
    <t>JT[X] = -4.98954 + 0.865279 × Ln( X + 11.6772 )</t>
  </si>
  <si>
    <t>JT[X] = -2.19946 + 0.939472 × Asinh( ( X - 7.89497 ) / 66.6314 )</t>
  </si>
  <si>
    <t>JT[X] = -0.597209 + 0.498574 × Asinh( ( X - 5.13478 ) / 10.1019 )</t>
  </si>
  <si>
    <t>JT[X] = -0.216405 + 0.632387 × Asinh( ( X - 1.68493 ) / 18.2143 )</t>
  </si>
  <si>
    <t>JT[X] = -0.640117 + 0.646272 × Asinh( ( X - 11.6696 ) / 26.5531 )</t>
  </si>
  <si>
    <t>JT[X] = -0.347825 + 0.795966 × Asinh( ( X - 1.04309 ) / 0.0925828 )</t>
  </si>
  <si>
    <t>JT[X] = 0.260911 + 1.61160 × Asinh( ( X - 1.05869 ) / 0.154117 )</t>
  </si>
  <si>
    <t>JT[X] = 3.01095 + 0.834536 × Ln( ( X + 0.724654 ) / ( 364.411 - X ) )</t>
  </si>
  <si>
    <t>JT[X] = 3.92810 + 0.797922 × Ln( ( X + 1.22740 ) / ( 1488.30 - X ) )</t>
  </si>
  <si>
    <t>JT[X] = -0.156844 + 0.516729 × Asinh( ( X - 0.330534 ) / 0.599878 )</t>
  </si>
  <si>
    <t>JT[X] = -0.120242 + 0.579747 × Asinh( ( X + 0.194402 ) / 0.505449 )</t>
  </si>
  <si>
    <t>JT[X] = 0.211924 + 1.30007 × Asinh( ( X - 1.00567 ) / 0.134479 )</t>
  </si>
  <si>
    <t>JT[X] = 1.13943 + 2.31103 × Ln( X - 0.396941 )</t>
  </si>
  <si>
    <t>JT[X] = 2.69565 + 0.763581 × Ln( ( X + 1.86608 ) / ( 1120.16 - X ) )</t>
  </si>
  <si>
    <t>JT[X] = 2.77704 + 0.770707 × Ln( ( X + 4.86898 ) / ( 1680.41 - X ) )</t>
  </si>
  <si>
    <t>JT[X] = -0.666298 + 0.636738 × Asinh( ( X + 0.0466809 ) / 4.55140 )</t>
  </si>
  <si>
    <t>JT[X] = -0.374512 + 0.593345 × Asinh( ( X + 0.319436 ) / 3.20335 )</t>
  </si>
  <si>
    <t>JT[X] = -0.715584 + 0.600633 × Asinh( ( X + 1.12502 ) / 4.91977 )</t>
  </si>
  <si>
    <t>JT[X] = -0.0909675 + 1.04253 × Asinh( ( X - 1.03333 ) / 0.177460 )</t>
  </si>
  <si>
    <t>JT[X] = 2.15098 + 1.60108 × Ln( ( X - 0.257336 ) / ( 5.13015 - X ) )</t>
  </si>
  <si>
    <t>natforest05</t>
  </si>
  <si>
    <t>natforest10</t>
  </si>
  <si>
    <t>natforest11</t>
  </si>
  <si>
    <t>natforest13</t>
  </si>
  <si>
    <t>natforest16</t>
  </si>
  <si>
    <t>MARD (2018)</t>
  </si>
  <si>
    <t>natural forest cover (ha) in 2005</t>
  </si>
  <si>
    <t>natural forest cover (ha) in 2010</t>
  </si>
  <si>
    <t>natural forest cover (ha) in 2011</t>
  </si>
  <si>
    <t>natural forest cover (ha) in 2013</t>
  </si>
  <si>
    <t>natural forest cover (ha) in 2016</t>
  </si>
  <si>
    <t xml:space="preserve">natfrch05-10 </t>
  </si>
  <si>
    <t>natfRch1_2</t>
  </si>
  <si>
    <t>relative (ratio: natforest10/natforest05) natural forest cover change, 2005-2010</t>
  </si>
  <si>
    <t>plantforest05</t>
  </si>
  <si>
    <t>plantforest10</t>
  </si>
  <si>
    <t>plantforest11</t>
  </si>
  <si>
    <t>plantforest16</t>
  </si>
  <si>
    <t>planted forest (~tree plantations) cover (ha) in 2005</t>
  </si>
  <si>
    <t>planted forest (~tree plantations) cover (ha) in 2010</t>
  </si>
  <si>
    <t>planted forest (~tree plantations) cover (ha) in 2011</t>
  </si>
  <si>
    <t>planted forest (~tree plantations) cover (ha) in 2016</t>
  </si>
  <si>
    <t xml:space="preserve">plantfrch05-10 </t>
  </si>
  <si>
    <t>plantfrch11-16</t>
  </si>
  <si>
    <t>natfrch11-16</t>
  </si>
  <si>
    <t>plantfRch1_2</t>
  </si>
  <si>
    <t>relative (ratio: plantforest10/plantforest05) planted forest cover change, 2005-2010</t>
  </si>
  <si>
    <t>relative (ratio: natforest16/natforest11) natural forest cover change, 2011-2016</t>
  </si>
  <si>
    <t>relative (ratio: plantforest16/plantforest11) planted forest cover change, 2011-2016</t>
  </si>
  <si>
    <t>relative rate change (plantfrch11-16/plantfrch05-10) of planted forest cover changes, comparing the pre-PFES period (2005-2010) to the with-PFES period (2011-2016)</t>
  </si>
  <si>
    <t>relative rate change (natfrch11-16/natfrch05-10) of natural forest cover changes, comparing the pre-PFES period (2005-2010) to the with-PFES period (2011-2016)</t>
  </si>
  <si>
    <t>protfland05</t>
  </si>
  <si>
    <t>protfland11</t>
  </si>
  <si>
    <t>protfland16</t>
  </si>
  <si>
    <t xml:space="preserve">protfrch05-11 </t>
  </si>
  <si>
    <t>protfrch11-16</t>
  </si>
  <si>
    <t>relative (ratio: protfland11/protfland05) protection forestland area change, 2005-2011</t>
  </si>
  <si>
    <t>relative (ratio: protfland16/protfland11) protection forestland area change, 2011-2016</t>
  </si>
  <si>
    <t>spusefland05</t>
  </si>
  <si>
    <t>spusefland11</t>
  </si>
  <si>
    <t>spusefland16</t>
  </si>
  <si>
    <t>special-use forestland area (ha) in 2005</t>
  </si>
  <si>
    <t>special-use forestland area (ha) in 2011</t>
  </si>
  <si>
    <t>special-use forestland area (ha) in 2016</t>
  </si>
  <si>
    <t>relative (ratio: spusefland11/spusefland05) special-use forestland area change, 2005-2011</t>
  </si>
  <si>
    <t>relative (ratio: spusefland16/spusefland11) special-use forestland area change, 2011-2016</t>
  </si>
  <si>
    <t>spusefrch11-16</t>
  </si>
  <si>
    <t>spusefrch05-11</t>
  </si>
  <si>
    <t>prodfland05</t>
  </si>
  <si>
    <t>prodfland11</t>
  </si>
  <si>
    <t>prodfland16</t>
  </si>
  <si>
    <t xml:space="preserve">prodfrch05-11 </t>
  </si>
  <si>
    <t>prodfrch11-16</t>
  </si>
  <si>
    <t>production forestland area (ha) in 2005</t>
  </si>
  <si>
    <t>production forestland area (ha) in 2011</t>
  </si>
  <si>
    <t>production forestland area (ha) in 2016</t>
  </si>
  <si>
    <t>protection forestland area (ha) in 2005</t>
  </si>
  <si>
    <t>protection forestland area (ha) in 2011</t>
  </si>
  <si>
    <t>protection forestland area (ha) in 2016</t>
  </si>
  <si>
    <t>relative (ratio: prodfland11/prodfland05) production forestland area change, 2005-2011</t>
  </si>
  <si>
    <t>relative (ratio: prodfland16/prodfland11) production forestland area change, 2011-2016</t>
  </si>
  <si>
    <t>prod/ptsp:ch11-16</t>
  </si>
  <si>
    <t>prod/ptsp:ch05-11</t>
  </si>
  <si>
    <t>prod/ptsp16</t>
  </si>
  <si>
    <t>prod/ptsp11</t>
  </si>
  <si>
    <t>prod/ptsp05</t>
  </si>
  <si>
    <t>prod/ptspRch1_2</t>
  </si>
  <si>
    <t>relative (ratio: 'prod/ptsp16'/'prod/ptsp11') change in production/protection forestland area ratio, 2011-2016 (note that 'protection forestland' here includes 'special-use forestland')</t>
  </si>
  <si>
    <t>relative (ratio: 'prod/ptsp11'/'prod/ptsp05') change in production/protection forestland area ratio, 2005-2011 (note that 'protection forestland' here includes 'special-use forestland')</t>
  </si>
  <si>
    <t>production/protection forestland area ratio in 2005 (note that 'protection forestland' here includes 'special-use forestland')</t>
  </si>
  <si>
    <t>production/protection forestland area ratio in 2011 (note that 'protection forestland' here includes 'special-use forestland')</t>
  </si>
  <si>
    <t>production/protection forestland area ratio in 2016 (note that 'protection forestland' here includes 'special-use forestland')</t>
  </si>
  <si>
    <t>relative change (ratio: 'prod/ptsp:ch11-16'/'prod/ptsp:ch05-11') in the 'rate of change' in production/protection forestland area ratio (note that 'protection forestland' here includes 'special-use forestland'), comparing the pre-PFES period (2005-2010) to the with-PFES period (2011-2016)</t>
  </si>
  <si>
    <t>F- Physical forest/plantation cover and change data</t>
  </si>
  <si>
    <t>F- Physical forest cover and change data</t>
  </si>
  <si>
    <t>F- Political forestland extent and change data</t>
  </si>
  <si>
    <t>pfes·yes/no</t>
  </si>
  <si>
    <t>pfes·pay11-13</t>
  </si>
  <si>
    <t>pfes·pay14-16</t>
  </si>
  <si>
    <t>pfes·pay11-16</t>
  </si>
  <si>
    <t>whether [0] or not [1] a PFES scheme was launched in the province, 2011-2016</t>
  </si>
  <si>
    <t>E - Payments for forest ecosystem services (PFES) schemes indicator data</t>
  </si>
  <si>
    <t>total forestland area (ha) covered by PFES schemes in PFES-provinces in 2016</t>
  </si>
  <si>
    <t>total forestland area (ha) covered by PFES schemes in PFES-provinces in 2013</t>
  </si>
  <si>
    <t>pfes·area16</t>
  </si>
  <si>
    <t>pfes·area13</t>
  </si>
  <si>
    <t>total forestland area (as % of natural forrest cover; pfes·area13/natforest13*100) covered by PFES schemes in PFES-provinces in 2016</t>
  </si>
  <si>
    <t>pfes:area%16</t>
  </si>
  <si>
    <t>pfes:area%13</t>
  </si>
  <si>
    <t>pfes·pay1/tot</t>
  </si>
  <si>
    <t>Total payments (in Đồng) under PFES schemes in PFES-provinces, 2011-2013</t>
  </si>
  <si>
    <t>Total payments (in Đồng) under PFES schemes in PFES-provinces, 2014-2016</t>
  </si>
  <si>
    <t>Total payments (in Đồng) under PFES schemes in PFES-provinces, 2011-2016</t>
  </si>
  <si>
    <t>Payments during the initial PFES phase (2011-2013) in comparison to the total payments (2011-2016): pfes·pay11-13/pfes·pay11-16</t>
  </si>
  <si>
    <t>pfes·FPMB%16</t>
  </si>
  <si>
    <t>pfes·HHC%16</t>
  </si>
  <si>
    <t>pfes·LA%16</t>
  </si>
  <si>
    <t>pfes·Protect%16</t>
  </si>
  <si>
    <t>total forestland area (as % of natural forrest cover; pfes·area13/natforest13*100) covered by PFES schemes in PFES-provinces in 2013</t>
  </si>
  <si>
    <t>pfes·SFC%16</t>
  </si>
  <si>
    <t>pfes·EO%16</t>
  </si>
  <si>
    <t>pfes·state%16</t>
  </si>
  <si>
    <t xml:space="preserve"> the share of FPMBs (% of all PFES-forestlands) in managing forestlands under PFES schemes in 2016</t>
  </si>
  <si>
    <t xml:space="preserve"> the share of SFCs (% of all PFES-forestlands) in managing forestlands under PFES schemes in 2016</t>
  </si>
  <si>
    <t xml:space="preserve"> the share of economic organisations (EOs; % of all PFES-forestlands) in managing forestlands under PFES schemes in 2016</t>
  </si>
  <si>
    <t xml:space="preserve"> the share of households and comminities (HHC; % of all PFES-forestlands) in managing forestlands under PFES schemes in 2016 </t>
  </si>
  <si>
    <t xml:space="preserve"> the share of local authorities (LAs such as 'communal people committees' CPCs; % of all PFES-forestlands) in managing forestlands under PFES schemes in 2016</t>
  </si>
  <si>
    <t xml:space="preserve"> the share of forestlands under PFES schemes which are protected areas (% of all PFES-forestlands) in 2016</t>
  </si>
  <si>
    <t xml:space="preserve"> the share of state forestry organisations and authorities (FPMBs, SFCs, EOs and LAs; % of all PFES-forestlands) in managing forestlands under PFES schemes in 2016</t>
  </si>
  <si>
    <t>pfes·hh/state</t>
  </si>
  <si>
    <t>the ratio of household (and community) managed PFES-forestlands over state managed PFES-forestlands (i.e pfes·HHC% / pfes·state%)</t>
  </si>
  <si>
    <t>hydro·kwh/y16</t>
  </si>
  <si>
    <t>reservoir capacities (cubic metres) of hydro-electric dams in 2016</t>
  </si>
  <si>
    <t>number of hydro-electric dams in the province in 2016</t>
  </si>
  <si>
    <t>hydro·reserv16</t>
  </si>
  <si>
    <t>hydro·MW16</t>
  </si>
  <si>
    <t>hydro·count16</t>
  </si>
  <si>
    <t>potential hydro-electric production (mega-watt per hour) in the province, 2016</t>
  </si>
  <si>
    <t>effective hydro-electric production (kilo-watt per hour per year), 2016</t>
  </si>
  <si>
    <t>H - Hydro-electric capacity development indicator variables</t>
  </si>
  <si>
    <t>total timber (in cubic metres) of rare and common species confiscated monthly in between 2007-2010</t>
  </si>
  <si>
    <t>conftimb07-10</t>
  </si>
  <si>
    <t>forestcase07-10</t>
  </si>
  <si>
    <t>legal cases (average monthly number) of all forest-related issues violating law, 2007-2010</t>
  </si>
  <si>
    <t>C - Illicit logging indicator data</t>
  </si>
  <si>
    <t>FPD (2015)</t>
  </si>
  <si>
    <t>MARD (2017)</t>
  </si>
  <si>
    <t>PanNature (2018)</t>
  </si>
  <si>
    <t>pltrubber12</t>
  </si>
  <si>
    <t>pltrubber14</t>
  </si>
  <si>
    <t>pltrubberrch12-14</t>
  </si>
  <si>
    <t>cover (ha) of rubber plantations on forestry lands in 2012</t>
  </si>
  <si>
    <t>cover (ha) of rubber plantations on forestry lands in 2013</t>
  </si>
  <si>
    <t>relative (ratio: pltrubber14/pltrubber12) change of rubber plantation cover (on forestry lands), 2012-2014</t>
  </si>
  <si>
    <t>none</t>
  </si>
  <si>
    <t>X^1.41</t>
  </si>
  <si>
    <t>X^0.1</t>
  </si>
  <si>
    <t>X^3.53</t>
  </si>
  <si>
    <t>X^0.17</t>
  </si>
  <si>
    <t>X^0.19</t>
  </si>
  <si>
    <t>X^0.15</t>
  </si>
  <si>
    <t>(X+20)^0.19</t>
  </si>
  <si>
    <t>(X+20)^0.08</t>
  </si>
  <si>
    <t>X^0.27</t>
  </si>
  <si>
    <t>X^0.26</t>
  </si>
  <si>
    <t>(-1)*X^(-1.7)</t>
  </si>
  <si>
    <t>X^0.11</t>
  </si>
  <si>
    <t>X^0.2</t>
  </si>
  <si>
    <t>X^0.24</t>
  </si>
  <si>
    <t xml:space="preserve">JT[X] = -0.383348 + 0.606837 × asinh((X - 1.04483) / 0.0222248)
</t>
  </si>
  <si>
    <t>JT[X] = 1.29931 + 0.641132 × ln((X - 27.5763) / (1440.78 - X))</t>
  </si>
  <si>
    <t>JT[X] = -0.316291 + 0.864035 × asinh((X - 0.984434) / 0.0464083)</t>
  </si>
  <si>
    <t>JT[X] = -0.680684 + 0.826203 × asinh((X + 4.43829) / 1.52923)</t>
  </si>
  <si>
    <t>JT[X] = -1.01457 + 0.416932 × ln((X - 3.16485) / ( 99.9228 - X))</t>
  </si>
  <si>
    <t>JT[X] = 0.987549 + 0.333788 × ln((X - 0.120895) / (94.8288 - X))</t>
  </si>
  <si>
    <t>JT[X] = -1.43296 + 0.289444 × asinh((X - 0.0130389) / 0.00112231)</t>
  </si>
  <si>
    <t>JT[X] = -1.05180 + 0.190501 × asinh((X - 0.010484) / 0.000031844)</t>
  </si>
  <si>
    <t>JT[X] = 1.07691 + 0.388978 × ln((X - 0.00769531) / (51.3324 – X))</t>
  </si>
  <si>
    <t xml:space="preserve"> JT[X] = -1.24063 + 1.13818 × asinh ((X - 8.65594) / 8.21476)
</t>
  </si>
  <si>
    <t>JT[X] = 0.211936 + 0.568387 × Asinh( ( X - 1.01105 ) / 0.0262318 )</t>
  </si>
  <si>
    <t>JT[X] = -0.789303 + 0.911232 × Asinh( ( X - 0.909659 ) / 0.123692 )</t>
  </si>
  <si>
    <t>JT[X] = 0.675106 + 0.512304 × Ln( ( X + 561.584 ) / ( 126458 - X ) )</t>
  </si>
  <si>
    <t>JT[X] = 0.762140 + 0.454954 × Ln( ( X + 486.263 ) / ( 182291 - X ) )</t>
  </si>
  <si>
    <t>JT[X] = 0.740072 + 0.472034 * Ln( ( 'Plant_2011' + 505.147 ) / ( 182481 - 'Plant_2011' ) )</t>
  </si>
  <si>
    <t>JT[X] = 0.866798 + 0.443971 × Ln( ( X + 259.486 ) / ( 253680 - X ) )</t>
  </si>
  <si>
    <t>JT[X] = -0.741850 + 1.75224 × Asinh( ( X - 0.925117 ) / 0.576736 )</t>
  </si>
  <si>
    <t>JT[X] = -0.447213 + 1.38857 × Asinh( ( X - 0.968704 ) / 0.392899 )</t>
  </si>
  <si>
    <t>JT[X] = -0.242586 + 0.985357 × Asinh( ( X - 0.873826 ) / 0.238885 )</t>
  </si>
  <si>
    <t>JT[X] = -0.0519573 + 1.14017 × Asinh( ( X - 0.850032 ) / 0.252787 )</t>
  </si>
  <si>
    <t>JT[X] = -0.0708596 + 0.708472 × Asinh( ( X - 0.923495 ) / 0.0712287 )</t>
  </si>
  <si>
    <t>JT[X] = -0.486971 + 0.333313 × Asinh( ( X - 0.972960 ) / 0.0235093 )</t>
  </si>
  <si>
    <t>X^0.21</t>
  </si>
  <si>
    <t>X^0.22</t>
  </si>
  <si>
    <t>X^0.23</t>
  </si>
  <si>
    <t>JT[X] = -0.446219 + 0.628237 × Asinh( ( X - 1.01070 ) / 0.205337 )</t>
  </si>
  <si>
    <t>JT[X] = 0.110413 + 0.496275 × Asinh( ( X - 0.994431 ) / 0.0749079 )</t>
  </si>
  <si>
    <t>JT[X] = -0.435011 + 0.516725 × Asinh( ( X - 0.607136 ) / 0.124816 )</t>
  </si>
  <si>
    <t>JT[X] = -0.235120 + 0.386456 × Asinh( ( X - 0.947275 ) / 0.0528488 )</t>
  </si>
  <si>
    <t>JT[X] = -0.397884 + 0.547082 × Asinh( ( X - 0.528837 ) / 0.164877 )</t>
  </si>
  <si>
    <t>nscor X or JT[X] = 1.21410 + 0.473934 × Ln( ( X + 281708 ) / ( 637892877 - X ) )</t>
  </si>
  <si>
    <t>nscor X or JT[X] = 1.10935 + 0.389139 × Ln( ( X + 16157.6 ) / ( 1017573596 - X ) )</t>
  </si>
  <si>
    <t>nscor X or JT[X] = 1.38959 + 0.523842 × Ln( ( X + 421623 ) / ( 473352493 - X ) )</t>
  </si>
  <si>
    <t>nscor X or JT[X] = 0.906999 + 0.710520 × Ln( ( X + 7132.96 ) / ( 579423 - X ) )</t>
  </si>
  <si>
    <t>none / normal</t>
  </si>
  <si>
    <t>nscor X or JT[X] = -20.1077 + 1.63083 × Ln( X + 73547.4 )</t>
  </si>
  <si>
    <t>ln (X+1000)</t>
  </si>
  <si>
    <t>protectarea02</t>
  </si>
  <si>
    <t>area (ha) covered by protected nature reserves in 2002</t>
  </si>
  <si>
    <t>ICEM (2003)</t>
  </si>
  <si>
    <t>Wikipedia ('list of regions of Vietnam')</t>
  </si>
  <si>
    <t>Google Earth ™</t>
  </si>
  <si>
    <t xml:space="preserve">World Bank (2015). MapVIETNAM: The interactive map on socioeconomic data of province and district levels in Vietnam. World Bank, Washington D.C. Accessed 12 September 2015 from http://www.worldbank.org/mapvietnam/. </t>
  </si>
  <si>
    <t>MARD (2018). Annual decisions by the Minister of Ministry of Agriculture and Rural Development (MARD) on annual forest cover in Vietnam. Accessed 30 July 2018 from http://tongcuclamnghiep.gov.vn/.</t>
  </si>
  <si>
    <t>GSO (2018). Statistics. General Statistics Office of Vietnam (GSO). Accessed 5-25 May 2015, and 5-25 September 2018 from https://www.gso.gov.vn/default.aspx?tabid=714</t>
  </si>
  <si>
    <r>
      <t xml:space="preserve">CECODES, VFF-CRT, &amp; UNDP (2015). </t>
    </r>
    <r>
      <rPr>
        <i/>
        <sz val="11"/>
        <color rgb="FF000000"/>
        <rFont val="Calibri"/>
        <family val="2"/>
        <scheme val="minor"/>
      </rPr>
      <t>The Viet Nam Governance and Public Administration Performance Index (PAPI) 2014: Measuring Citizens’ Experiences.</t>
    </r>
    <r>
      <rPr>
        <sz val="11"/>
        <color rgb="FF000000"/>
        <rFont val="Calibri"/>
        <family val="2"/>
        <scheme val="minor"/>
      </rPr>
      <t xml:space="preserve"> A Joint Policy Research Paper by Centre for Community Support and Development Studies (CECODES), Centre for Research and Training of the Viet Nam Fatherland Front (VFF-CRT), and United Nations Development Programme (UNDP). Hanoi: CECODES, VFF-CRT, UNDP. https://www.vn.undp.org/content/vietnam/en/home/library/democratic_governance/papi_2014.html</t>
    </r>
  </si>
  <si>
    <r>
      <t xml:space="preserve">UNFPA (2011). </t>
    </r>
    <r>
      <rPr>
        <i/>
        <sz val="11"/>
        <color rgb="FF000000"/>
        <rFont val="Calibri"/>
        <family val="2"/>
        <scheme val="minor"/>
      </rPr>
      <t>Ethnic groups in Vietnam: an analysis of key indicators from the 2009 Viet Nam population and housing census.</t>
    </r>
    <r>
      <rPr>
        <sz val="11"/>
        <color rgb="FF000000"/>
        <rFont val="Calibri"/>
        <family val="2"/>
        <scheme val="minor"/>
      </rPr>
      <t xml:space="preserve"> Hanoi: United Nations Population Fund (UNFPA).</t>
    </r>
  </si>
  <si>
    <t xml:space="preserve">PanNature (2018). Internal data of hydro-electric dams. Hanoi, Vietnam: PanNature. </t>
  </si>
  <si>
    <t>Nguyen et al. (2009)</t>
  </si>
  <si>
    <t>FPD (2015). Monthly activity report by the national Forest Protection Department (FPD). Accessed 10 September 2018 from http://www.kiemlam.org.vn/.</t>
  </si>
  <si>
    <t>MARD (2017). Report on activities of forest development and the development fund (2008-2016), and five years of implementation of the Payment for Forest Environmental Services policy (2011-2016). Hanoi: Ministry of Agriculture and Rural Development. [in Vietnamese]</t>
  </si>
  <si>
    <r>
      <t xml:space="preserve">Malesky, E. (2011). </t>
    </r>
    <r>
      <rPr>
        <i/>
        <sz val="11"/>
        <color rgb="FF000000"/>
        <rFont val="Calibri"/>
        <family val="2"/>
        <scheme val="minor"/>
      </rPr>
      <t>The Vietnam Provincial Competitiveness Index: measuring economic governance for business development.</t>
    </r>
    <r>
      <rPr>
        <sz val="11"/>
        <color rgb="FF000000"/>
        <rFont val="Calibri"/>
        <family val="2"/>
        <scheme val="minor"/>
      </rPr>
      <t xml:space="preserve"> 2011 final report. USAID/VNCI Policy Paper #16. Hanoi: Vietnam Chamber of Commerce and Industry and United States Agency for International Development’s Vietnam Competitiveness Initiative.</t>
    </r>
  </si>
  <si>
    <r>
      <t xml:space="preserve">Nguyen, B.N., Nguyen, Q.T., Sunderlin, W.D., &amp; Yasmi, Y. (2009). </t>
    </r>
    <r>
      <rPr>
        <i/>
        <sz val="11"/>
        <color rgb="FF000000"/>
        <rFont val="Calibri"/>
        <family val="2"/>
        <scheme val="minor"/>
      </rPr>
      <t>Forestry and poverty data in Viet Nam: status, gaps, and potential uses.</t>
    </r>
    <r>
      <rPr>
        <sz val="11"/>
        <color rgb="FF000000"/>
        <rFont val="Calibri"/>
        <family val="2"/>
        <scheme val="minor"/>
      </rPr>
      <t xml:space="preserve"> Hanoi: Regional Community Forestry Training Center for Asia and the Pacific (RECOFTC), The Rights and Resources Initiative (RRI), and Vietnam Forestry University. https://www.recoftc.org/publications/0000159.</t>
    </r>
  </si>
  <si>
    <r>
      <t xml:space="preserve">ICEM (2003). </t>
    </r>
    <r>
      <rPr>
        <i/>
        <sz val="11"/>
        <color rgb="FF000000"/>
        <rFont val="Calibri"/>
        <family val="2"/>
        <scheme val="minor"/>
      </rPr>
      <t>Vietnam national report on protected areas and development. Review of protected areas and development in the Lower Mekong River Region.</t>
    </r>
    <r>
      <rPr>
        <sz val="11"/>
        <color rgb="FF000000"/>
        <rFont val="Calibri"/>
        <family val="2"/>
        <scheme val="minor"/>
      </rPr>
      <t xml:space="preserve"> International Centre for Environmental Management (ICEM), Indooroopilly, Queensland, Australia. </t>
    </r>
  </si>
  <si>
    <t>Source citation</t>
  </si>
  <si>
    <t>Reference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</si>
</sst>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
    <numFmt numFmtId="165" formatCode="0.000"/>
    <numFmt numFmtId="166" formatCode="_ * #,##0.00_ ;_ * \-#,##0.00_ ;_ * &quot;-&quot;??_ ;_ @_ "/>
  </numFmts>
  <fonts count="26" x14ac:knownFonts="1">
    <font>
      <sz val="11"/>
      <color theme="1"/>
      <name val="Calibri"/>
      <family val="2"/>
      <scheme val="minor"/>
    </font>
    <font>
      <sz val="11"/>
      <color theme="1"/>
      <name val="Calibri"/>
      <family val="2"/>
      <scheme val="minor"/>
    </font>
    <font>
      <sz val="11"/>
      <color theme="0"/>
      <name val="Calibri"/>
      <family val="2"/>
      <scheme val="minor"/>
    </font>
    <font>
      <sz val="12"/>
      <color theme="1"/>
      <name val="Calibri"/>
      <family val="2"/>
      <scheme val="minor"/>
    </font>
    <font>
      <sz val="10"/>
      <name val="Arial"/>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sz val="10"/>
      <color theme="0"/>
      <name val="Calibri"/>
      <family val="2"/>
      <scheme val="minor"/>
    </font>
    <font>
      <b/>
      <sz val="10"/>
      <color theme="0"/>
      <name val="Calibri"/>
      <family val="2"/>
      <scheme val="minor"/>
    </font>
    <font>
      <i/>
      <sz val="10"/>
      <color theme="0"/>
      <name val="Calibri"/>
      <family val="2"/>
      <scheme val="minor"/>
    </font>
    <font>
      <b/>
      <i/>
      <sz val="10"/>
      <color theme="1"/>
      <name val="Calibri"/>
      <family val="2"/>
      <scheme val="minor"/>
    </font>
    <font>
      <b/>
      <i/>
      <sz val="10"/>
      <name val="Calibri"/>
      <family val="2"/>
      <scheme val="minor"/>
    </font>
    <font>
      <i/>
      <sz val="10"/>
      <name val="Calibri"/>
      <family val="2"/>
      <scheme val="minor"/>
    </font>
    <font>
      <sz val="9"/>
      <color indexed="81"/>
      <name val="Tahoma"/>
      <family val="2"/>
    </font>
    <font>
      <b/>
      <sz val="9"/>
      <color indexed="81"/>
      <name val="Tahoma"/>
      <family val="2"/>
    </font>
    <font>
      <sz val="10"/>
      <color rgb="FFC00000"/>
      <name val="Calibri"/>
      <family val="2"/>
      <scheme val="minor"/>
    </font>
    <font>
      <sz val="10"/>
      <color rgb="FFFF0000"/>
      <name val="Calibri"/>
      <family val="2"/>
      <scheme val="minor"/>
    </font>
    <font>
      <b/>
      <sz val="10"/>
      <color rgb="FF000000"/>
      <name val="Calibri"/>
      <family val="2"/>
      <scheme val="minor"/>
    </font>
    <font>
      <i/>
      <sz val="11"/>
      <color theme="1"/>
      <name val="Calibri"/>
      <family val="2"/>
      <scheme val="minor"/>
    </font>
    <font>
      <sz val="10"/>
      <color rgb="FF1A07CB"/>
      <name val="Calibri"/>
      <family val="2"/>
      <scheme val="minor"/>
    </font>
    <font>
      <b/>
      <sz val="11"/>
      <color theme="1"/>
      <name val="Calibri"/>
      <family val="2"/>
      <scheme val="minor"/>
    </font>
    <font>
      <u/>
      <sz val="11"/>
      <color theme="10"/>
      <name val="Calibri"/>
      <family val="2"/>
      <scheme val="minor"/>
    </font>
    <font>
      <sz val="11"/>
      <color rgb="FF000000"/>
      <name val="Calibri"/>
      <family val="2"/>
      <scheme val="minor"/>
    </font>
    <font>
      <i/>
      <sz val="11"/>
      <color rgb="FF000000"/>
      <name val="Calibri"/>
      <family val="2"/>
      <scheme val="minor"/>
    </font>
  </fonts>
  <fills count="22">
    <fill>
      <patternFill patternType="none"/>
    </fill>
    <fill>
      <patternFill patternType="gray125"/>
    </fill>
    <fill>
      <patternFill patternType="solid">
        <fgColor theme="1"/>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rgb="FFFFFF00"/>
        <bgColor indexed="64"/>
      </patternFill>
    </fill>
    <fill>
      <patternFill patternType="solid">
        <fgColor theme="7" tint="-0.249977111117893"/>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66FF"/>
        <bgColor indexed="64"/>
      </patternFill>
    </fill>
    <fill>
      <patternFill patternType="solid">
        <fgColor theme="9" tint="0.39997558519241921"/>
        <bgColor indexed="64"/>
      </patternFill>
    </fill>
    <fill>
      <patternFill patternType="solid">
        <fgColor rgb="FF00B0F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99FFCC"/>
        <bgColor indexed="64"/>
      </patternFill>
    </fill>
    <fill>
      <patternFill patternType="solid">
        <fgColor rgb="FF66FF33"/>
        <bgColor indexed="64"/>
      </patternFill>
    </fill>
    <fill>
      <patternFill patternType="solid">
        <fgColor rgb="FF00FF99"/>
        <bgColor indexed="64"/>
      </patternFill>
    </fill>
    <fill>
      <patternFill patternType="solid">
        <fgColor rgb="FFCCFF33"/>
        <bgColor indexed="64"/>
      </patternFill>
    </fill>
    <fill>
      <patternFill patternType="solid">
        <fgColor rgb="FFB2B2B2"/>
        <bgColor indexed="64"/>
      </patternFill>
    </fill>
    <fill>
      <patternFill patternType="solid">
        <fgColor rgb="FFCC99FF"/>
        <bgColor indexed="64"/>
      </patternFill>
    </fill>
  </fills>
  <borders count="3">
    <border>
      <left/>
      <right/>
      <top/>
      <bottom/>
      <diagonal/>
    </border>
    <border>
      <left/>
      <right style="thin">
        <color rgb="FFC0C0C0"/>
      </right>
      <top/>
      <bottom style="thin">
        <color rgb="FFC0C0C0"/>
      </bottom>
      <diagonal/>
    </border>
    <border>
      <left/>
      <right style="thin">
        <color rgb="FFC0C0C0"/>
      </right>
      <top style="thin">
        <color rgb="FFC0C0C0"/>
      </top>
      <bottom style="thin">
        <color rgb="FFC0C0C0"/>
      </bottom>
      <diagonal/>
    </border>
  </borders>
  <cellStyleXfs count="10">
    <xf numFmtId="0" fontId="0" fillId="0" borderId="0"/>
    <xf numFmtId="43" fontId="1" fillId="0" borderId="0" applyFont="0" applyFill="0" applyBorder="0" applyAlignment="0" applyProtection="0"/>
    <xf numFmtId="0" fontId="3" fillId="0" borderId="0"/>
    <xf numFmtId="9" fontId="1" fillId="0" borderId="0" applyFont="0" applyFill="0" applyBorder="0" applyAlignment="0" applyProtection="0"/>
    <xf numFmtId="0" fontId="4" fillId="0" borderId="0"/>
    <xf numFmtId="0" fontId="1" fillId="0" borderId="0"/>
    <xf numFmtId="166" fontId="3" fillId="0" borderId="0" applyFont="0" applyFill="0" applyBorder="0" applyAlignment="0" applyProtection="0"/>
    <xf numFmtId="0" fontId="4" fillId="0" borderId="0"/>
    <xf numFmtId="43" fontId="1" fillId="0" borderId="0" applyFont="0" applyFill="0" applyBorder="0" applyAlignment="0" applyProtection="0"/>
    <xf numFmtId="0" fontId="23" fillId="0" borderId="0" applyNumberFormat="0" applyFill="0" applyBorder="0" applyAlignment="0" applyProtection="0"/>
  </cellStyleXfs>
  <cellXfs count="158">
    <xf numFmtId="0" fontId="0" fillId="0" borderId="0" xfId="0"/>
    <xf numFmtId="0" fontId="0" fillId="0" borderId="0" xfId="0" applyFont="1"/>
    <xf numFmtId="0" fontId="0" fillId="0" borderId="0" xfId="0" applyFill="1"/>
    <xf numFmtId="0" fontId="1" fillId="0" borderId="0" xfId="0" applyFont="1"/>
    <xf numFmtId="0" fontId="0" fillId="0" borderId="0" xfId="0"/>
    <xf numFmtId="0" fontId="5" fillId="0" borderId="0" xfId="0" applyFont="1"/>
    <xf numFmtId="0" fontId="0" fillId="0" borderId="0" xfId="0" applyBorder="1"/>
    <xf numFmtId="0" fontId="5" fillId="3" borderId="0" xfId="0" applyFont="1" applyFill="1"/>
    <xf numFmtId="0" fontId="5" fillId="7" borderId="0" xfId="0" applyFont="1" applyFill="1"/>
    <xf numFmtId="2" fontId="8" fillId="3" borderId="0" xfId="0" applyNumberFormat="1" applyFont="1" applyFill="1" applyBorder="1" applyAlignment="1">
      <alignment horizontal="left"/>
    </xf>
    <xf numFmtId="0" fontId="5" fillId="9" borderId="0" xfId="0" applyFont="1" applyFill="1"/>
    <xf numFmtId="0" fontId="5" fillId="5" borderId="0" xfId="0" applyFont="1" applyFill="1"/>
    <xf numFmtId="0" fontId="5" fillId="10" borderId="0" xfId="0" applyFont="1" applyFill="1"/>
    <xf numFmtId="0" fontId="9" fillId="2" borderId="0" xfId="0" applyFont="1" applyFill="1"/>
    <xf numFmtId="0" fontId="9" fillId="2" borderId="0" xfId="0" applyFont="1" applyFill="1" applyBorder="1"/>
    <xf numFmtId="0" fontId="9" fillId="2" borderId="0" xfId="0" applyFont="1" applyFill="1" applyAlignment="1">
      <alignment horizontal="right"/>
    </xf>
    <xf numFmtId="0" fontId="10" fillId="2" borderId="0" xfId="0" applyFont="1" applyFill="1"/>
    <xf numFmtId="0" fontId="10" fillId="15" borderId="0" xfId="0" applyFont="1" applyFill="1" applyBorder="1"/>
    <xf numFmtId="0" fontId="10" fillId="2" borderId="0" xfId="0" applyFont="1" applyFill="1" applyBorder="1" applyAlignment="1">
      <alignment vertical="center"/>
    </xf>
    <xf numFmtId="0" fontId="9" fillId="15" borderId="0" xfId="0" applyFont="1" applyFill="1" applyBorder="1" applyAlignment="1">
      <alignment vertical="center" wrapText="1"/>
    </xf>
    <xf numFmtId="0" fontId="5" fillId="8" borderId="0" xfId="0" applyFont="1" applyFill="1" applyAlignment="1">
      <alignment horizontal="left"/>
    </xf>
    <xf numFmtId="0" fontId="5" fillId="9" borderId="0" xfId="0" applyFont="1" applyFill="1" applyAlignment="1">
      <alignment horizontal="left"/>
    </xf>
    <xf numFmtId="0" fontId="5" fillId="13" borderId="0" xfId="0" applyFont="1" applyFill="1"/>
    <xf numFmtId="0" fontId="5" fillId="11" borderId="0" xfId="0" applyFont="1" applyFill="1"/>
    <xf numFmtId="0" fontId="11" fillId="15" borderId="0" xfId="0" applyFont="1" applyFill="1" applyBorder="1" applyAlignment="1">
      <alignment vertical="center" wrapText="1"/>
    </xf>
    <xf numFmtId="2" fontId="14" fillId="3" borderId="0" xfId="0" applyNumberFormat="1" applyFont="1" applyFill="1" applyBorder="1" applyAlignment="1">
      <alignment horizontal="left"/>
    </xf>
    <xf numFmtId="2" fontId="13" fillId="3" borderId="0" xfId="0" applyNumberFormat="1" applyFont="1" applyFill="1" applyBorder="1" applyAlignment="1">
      <alignment horizontal="left"/>
    </xf>
    <xf numFmtId="2" fontId="13" fillId="9" borderId="0" xfId="0" applyNumberFormat="1" applyFont="1" applyFill="1" applyBorder="1" applyAlignment="1">
      <alignment horizontal="left"/>
    </xf>
    <xf numFmtId="0" fontId="12" fillId="9" borderId="0" xfId="0" applyFont="1" applyFill="1"/>
    <xf numFmtId="0" fontId="7" fillId="9" borderId="0" xfId="0" applyFont="1" applyFill="1"/>
    <xf numFmtId="2" fontId="12" fillId="9" borderId="0" xfId="0" applyNumberFormat="1" applyFont="1" applyFill="1"/>
    <xf numFmtId="2" fontId="7" fillId="5" borderId="0" xfId="0" applyNumberFormat="1" applyFont="1" applyFill="1"/>
    <xf numFmtId="0" fontId="5" fillId="14" borderId="0" xfId="0" applyFont="1" applyFill="1"/>
    <xf numFmtId="2" fontId="13" fillId="7" borderId="0" xfId="0" applyNumberFormat="1" applyFont="1" applyFill="1" applyBorder="1" applyAlignment="1">
      <alignment horizontal="left"/>
    </xf>
    <xf numFmtId="2" fontId="14" fillId="7" borderId="0" xfId="0" applyNumberFormat="1" applyFont="1" applyFill="1" applyBorder="1" applyAlignment="1">
      <alignment horizontal="left"/>
    </xf>
    <xf numFmtId="0" fontId="7" fillId="8" borderId="0" xfId="0" applyFont="1" applyFill="1" applyAlignment="1">
      <alignment horizontal="left"/>
    </xf>
    <xf numFmtId="0" fontId="7" fillId="9" borderId="0" xfId="0" applyFont="1" applyFill="1" applyAlignment="1">
      <alignment horizontal="left"/>
    </xf>
    <xf numFmtId="0" fontId="12" fillId="8" borderId="0" xfId="0" applyFont="1" applyFill="1" applyAlignment="1">
      <alignment horizontal="left"/>
    </xf>
    <xf numFmtId="0" fontId="12" fillId="9" borderId="0" xfId="0" applyFont="1" applyFill="1" applyAlignment="1">
      <alignment horizontal="left"/>
    </xf>
    <xf numFmtId="0" fontId="5" fillId="8" borderId="0" xfId="0" applyFont="1" applyFill="1"/>
    <xf numFmtId="2" fontId="5" fillId="0" borderId="0" xfId="3" applyNumberFormat="1" applyFont="1" applyFill="1" applyBorder="1" applyAlignment="1">
      <alignment horizontal="right"/>
    </xf>
    <xf numFmtId="0" fontId="12" fillId="10" borderId="0" xfId="4" applyFont="1" applyFill="1" applyAlignment="1">
      <alignment horizontal="center" wrapText="1"/>
    </xf>
    <xf numFmtId="0" fontId="5" fillId="10" borderId="0" xfId="0" applyFont="1" applyFill="1" applyAlignment="1">
      <alignment horizontal="left"/>
    </xf>
    <xf numFmtId="0" fontId="7" fillId="10" borderId="0" xfId="4" applyFont="1" applyFill="1" applyAlignment="1">
      <alignment horizontal="center" wrapText="1"/>
    </xf>
    <xf numFmtId="0" fontId="7" fillId="10" borderId="0" xfId="4" applyFont="1" applyFill="1" applyAlignment="1">
      <alignment horizontal="left"/>
    </xf>
    <xf numFmtId="0" fontId="5" fillId="10" borderId="0" xfId="0" applyFont="1" applyFill="1" applyAlignment="1">
      <alignment vertical="top" wrapText="1"/>
    </xf>
    <xf numFmtId="0" fontId="5" fillId="10" borderId="0" xfId="0" applyFont="1" applyFill="1" applyAlignment="1">
      <alignment vertical="center"/>
    </xf>
    <xf numFmtId="0" fontId="7" fillId="10" borderId="0" xfId="4" applyFont="1" applyFill="1" applyAlignment="1">
      <alignment horizontal="left" wrapText="1"/>
    </xf>
    <xf numFmtId="0" fontId="5" fillId="10" borderId="0" xfId="0" applyFont="1" applyFill="1" applyAlignment="1">
      <alignment horizontal="left" vertical="center"/>
    </xf>
    <xf numFmtId="0" fontId="8" fillId="10" borderId="0" xfId="4" applyFont="1" applyFill="1" applyAlignment="1">
      <alignment horizontal="left"/>
    </xf>
    <xf numFmtId="0" fontId="14" fillId="10" borderId="0" xfId="4" applyFont="1" applyFill="1" applyAlignment="1">
      <alignment horizontal="center"/>
    </xf>
    <xf numFmtId="0" fontId="9" fillId="2" borderId="0" xfId="0" applyFont="1" applyFill="1" applyAlignment="1"/>
    <xf numFmtId="0" fontId="5" fillId="16" borderId="0" xfId="0" applyFont="1" applyFill="1"/>
    <xf numFmtId="0" fontId="5" fillId="16" borderId="0" xfId="0" applyFont="1" applyFill="1" applyAlignment="1">
      <alignment horizontal="left"/>
    </xf>
    <xf numFmtId="0" fontId="9" fillId="2" borderId="0" xfId="0" applyFont="1" applyFill="1" applyAlignment="1">
      <alignment horizontal="left"/>
    </xf>
    <xf numFmtId="0" fontId="7" fillId="16" borderId="0" xfId="0" applyFont="1" applyFill="1" applyAlignment="1">
      <alignment horizontal="left"/>
    </xf>
    <xf numFmtId="0" fontId="12" fillId="16" borderId="0" xfId="0" applyFont="1" applyFill="1" applyAlignment="1">
      <alignment horizontal="left"/>
    </xf>
    <xf numFmtId="0" fontId="5" fillId="17" borderId="0" xfId="0" applyFont="1" applyFill="1"/>
    <xf numFmtId="0" fontId="5" fillId="17" borderId="0" xfId="0" applyFont="1" applyFill="1" applyAlignment="1">
      <alignment horizontal="left"/>
    </xf>
    <xf numFmtId="0" fontId="7" fillId="17" borderId="0" xfId="0" applyFont="1" applyFill="1" applyAlignment="1">
      <alignment horizontal="left"/>
    </xf>
    <xf numFmtId="0" fontId="12" fillId="17" borderId="0" xfId="0" applyFont="1" applyFill="1" applyAlignment="1">
      <alignment horizontal="left"/>
    </xf>
    <xf numFmtId="0" fontId="12" fillId="17" borderId="0" xfId="0" applyFont="1" applyFill="1"/>
    <xf numFmtId="0" fontId="5" fillId="18" borderId="0" xfId="0" applyFont="1" applyFill="1"/>
    <xf numFmtId="0" fontId="5" fillId="18" borderId="0" xfId="0" applyFont="1" applyFill="1" applyAlignment="1">
      <alignment horizontal="left"/>
    </xf>
    <xf numFmtId="0" fontId="7" fillId="18" borderId="0" xfId="0" applyFont="1" applyFill="1" applyAlignment="1">
      <alignment horizontal="left"/>
    </xf>
    <xf numFmtId="0" fontId="12" fillId="18" borderId="0" xfId="0" applyFont="1" applyFill="1" applyAlignment="1">
      <alignment horizontal="left"/>
    </xf>
    <xf numFmtId="0" fontId="12" fillId="18" borderId="0" xfId="0" applyFont="1" applyFill="1"/>
    <xf numFmtId="0" fontId="5" fillId="19" borderId="0" xfId="0" applyFont="1" applyFill="1"/>
    <xf numFmtId="0" fontId="5" fillId="19" borderId="0" xfId="0" applyFont="1" applyFill="1" applyAlignment="1">
      <alignment horizontal="left"/>
    </xf>
    <xf numFmtId="0" fontId="12" fillId="19" borderId="0" xfId="0" applyFont="1" applyFill="1" applyAlignment="1">
      <alignment horizontal="left"/>
    </xf>
    <xf numFmtId="0" fontId="7" fillId="19" borderId="0" xfId="0" applyFont="1" applyFill="1"/>
    <xf numFmtId="0" fontId="7" fillId="19" borderId="0" xfId="0" applyFont="1" applyFill="1" applyAlignment="1">
      <alignment horizontal="left"/>
    </xf>
    <xf numFmtId="0" fontId="12" fillId="19" borderId="0" xfId="0" applyFont="1" applyFill="1"/>
    <xf numFmtId="0" fontId="7" fillId="11" borderId="0" xfId="0" applyFont="1" applyFill="1"/>
    <xf numFmtId="0" fontId="12" fillId="11" borderId="0" xfId="0" applyFont="1" applyFill="1"/>
    <xf numFmtId="0" fontId="12" fillId="13" borderId="0" xfId="0" applyFont="1" applyFill="1"/>
    <xf numFmtId="0" fontId="7" fillId="13" borderId="0" xfId="0" applyFont="1" applyFill="1"/>
    <xf numFmtId="0" fontId="12" fillId="11" borderId="0" xfId="0" applyFont="1" applyFill="1" applyAlignment="1">
      <alignment horizontal="left"/>
    </xf>
    <xf numFmtId="0" fontId="7" fillId="14" borderId="0" xfId="0" applyFont="1" applyFill="1"/>
    <xf numFmtId="0" fontId="12" fillId="14" borderId="0" xfId="0" applyFont="1" applyFill="1"/>
    <xf numFmtId="0" fontId="5" fillId="0" borderId="0" xfId="7" applyNumberFormat="1" applyFont="1" applyFill="1" applyBorder="1"/>
    <xf numFmtId="0" fontId="5" fillId="0" borderId="0" xfId="2" applyNumberFormat="1" applyFont="1" applyBorder="1"/>
    <xf numFmtId="0" fontId="5" fillId="6" borderId="0" xfId="0" applyFont="1" applyFill="1"/>
    <xf numFmtId="165" fontId="12" fillId="6" borderId="0" xfId="0" applyNumberFormat="1" applyFont="1" applyFill="1" applyBorder="1" applyAlignment="1">
      <alignment horizontal="left"/>
    </xf>
    <xf numFmtId="3" fontId="19" fillId="0" borderId="0" xfId="0" applyNumberFormat="1" applyFont="1"/>
    <xf numFmtId="0" fontId="5" fillId="12" borderId="0" xfId="0" applyFont="1" applyFill="1"/>
    <xf numFmtId="0" fontId="5" fillId="12" borderId="0" xfId="0" applyFont="1" applyFill="1" applyAlignment="1">
      <alignment horizontal="left"/>
    </xf>
    <xf numFmtId="0" fontId="7" fillId="12" borderId="0" xfId="2" applyNumberFormat="1" applyFont="1" applyFill="1" applyBorder="1" applyAlignment="1">
      <alignment horizontal="center" vertical="center" wrapText="1"/>
    </xf>
    <xf numFmtId="0" fontId="2" fillId="2" borderId="0" xfId="0" applyFont="1" applyFill="1" applyAlignment="1">
      <alignment horizontal="left"/>
    </xf>
    <xf numFmtId="0" fontId="9" fillId="2" borderId="0" xfId="0" applyFont="1" applyFill="1" applyBorder="1" applyAlignment="1"/>
    <xf numFmtId="0" fontId="2" fillId="2" borderId="0" xfId="0" applyFont="1" applyFill="1" applyAlignment="1"/>
    <xf numFmtId="0" fontId="5" fillId="0" borderId="0" xfId="0" applyFont="1" applyAlignment="1"/>
    <xf numFmtId="0" fontId="1" fillId="0" borderId="0" xfId="0" applyFont="1" applyAlignment="1"/>
    <xf numFmtId="0" fontId="5" fillId="0" borderId="0" xfId="0" applyFont="1" applyBorder="1" applyAlignment="1">
      <alignment horizontal="right" vertical="center" wrapText="1"/>
    </xf>
    <xf numFmtId="0" fontId="5" fillId="0" borderId="0" xfId="0" applyFont="1" applyFill="1" applyBorder="1" applyAlignment="1">
      <alignment horizontal="right"/>
    </xf>
    <xf numFmtId="164" fontId="5" fillId="0" borderId="0" xfId="1" applyNumberFormat="1" applyFont="1" applyBorder="1" applyAlignment="1">
      <alignment horizontal="right"/>
    </xf>
    <xf numFmtId="2" fontId="8" fillId="0" borderId="0" xfId="1" applyNumberFormat="1" applyFont="1" applyAlignment="1">
      <alignment horizontal="right"/>
    </xf>
    <xf numFmtId="165" fontId="5" fillId="0" borderId="0" xfId="1" applyNumberFormat="1" applyFont="1" applyBorder="1" applyAlignment="1">
      <alignment horizontal="right"/>
    </xf>
    <xf numFmtId="0" fontId="5" fillId="0" borderId="0" xfId="0" applyFont="1" applyFill="1" applyBorder="1" applyAlignment="1">
      <alignment horizontal="right" vertical="center" wrapText="1"/>
    </xf>
    <xf numFmtId="0" fontId="5" fillId="0" borderId="0" xfId="0" applyFont="1" applyAlignment="1">
      <alignment horizontal="right"/>
    </xf>
    <xf numFmtId="0" fontId="9" fillId="15" borderId="0" xfId="0" applyFont="1" applyFill="1" applyBorder="1" applyAlignment="1">
      <alignment horizontal="right" vertical="center" wrapText="1"/>
    </xf>
    <xf numFmtId="0" fontId="5" fillId="0" borderId="1" xfId="0" applyFont="1" applyBorder="1" applyAlignment="1">
      <alignment horizontal="right" vertical="center" wrapText="1"/>
    </xf>
    <xf numFmtId="2" fontId="5" fillId="0" borderId="0" xfId="0" applyNumberFormat="1" applyFont="1" applyAlignment="1">
      <alignment horizontal="right"/>
    </xf>
    <xf numFmtId="0" fontId="5" fillId="0" borderId="0" xfId="0" applyFont="1" applyFill="1" applyAlignment="1">
      <alignment horizontal="right"/>
    </xf>
    <xf numFmtId="165" fontId="5" fillId="0" borderId="0" xfId="2" applyNumberFormat="1" applyFont="1" applyAlignment="1">
      <alignment horizontal="right"/>
    </xf>
    <xf numFmtId="2" fontId="5" fillId="0" borderId="0" xfId="5" applyNumberFormat="1" applyFont="1" applyAlignment="1">
      <alignment horizontal="right"/>
    </xf>
    <xf numFmtId="2" fontId="5" fillId="0" borderId="0" xfId="5" applyNumberFormat="1" applyFont="1" applyBorder="1" applyAlignment="1">
      <alignment horizontal="right"/>
    </xf>
    <xf numFmtId="2" fontId="8" fillId="0" borderId="0" xfId="4" applyNumberFormat="1" applyFont="1" applyFill="1" applyAlignment="1">
      <alignment horizontal="right"/>
    </xf>
    <xf numFmtId="165" fontId="5" fillId="0" borderId="0" xfId="2" applyNumberFormat="1" applyFont="1" applyFill="1" applyAlignment="1">
      <alignment horizontal="right"/>
    </xf>
    <xf numFmtId="164" fontId="5" fillId="0" borderId="0" xfId="2" applyNumberFormat="1" applyFont="1" applyFill="1" applyAlignment="1">
      <alignment horizontal="right"/>
    </xf>
    <xf numFmtId="164" fontId="5" fillId="0" borderId="0" xfId="0" applyNumberFormat="1" applyFont="1" applyAlignment="1">
      <alignment horizontal="right"/>
    </xf>
    <xf numFmtId="0" fontId="5" fillId="0" borderId="0" xfId="7" applyNumberFormat="1" applyFont="1" applyFill="1" applyBorder="1" applyAlignment="1">
      <alignment horizontal="right"/>
    </xf>
    <xf numFmtId="165" fontId="5" fillId="0" borderId="0" xfId="0" applyNumberFormat="1" applyFont="1" applyAlignment="1">
      <alignment horizontal="right"/>
    </xf>
    <xf numFmtId="1" fontId="5" fillId="0" borderId="0" xfId="2" applyNumberFormat="1" applyFont="1" applyFill="1" applyAlignment="1">
      <alignment horizontal="right"/>
    </xf>
    <xf numFmtId="164" fontId="5" fillId="0" borderId="0" xfId="0" applyNumberFormat="1" applyFont="1" applyFill="1" applyAlignment="1">
      <alignment horizontal="right"/>
    </xf>
    <xf numFmtId="0" fontId="5" fillId="0" borderId="2" xfId="0" applyFont="1" applyBorder="1" applyAlignment="1">
      <alignment horizontal="right" vertical="center" wrapText="1"/>
    </xf>
    <xf numFmtId="0" fontId="5" fillId="0" borderId="0" xfId="7" applyNumberFormat="1" applyFont="1" applyBorder="1" applyAlignment="1">
      <alignment horizontal="right"/>
    </xf>
    <xf numFmtId="0" fontId="21" fillId="0" borderId="0" xfId="0" applyNumberFormat="1" applyFont="1" applyFill="1" applyAlignment="1">
      <alignment horizontal="right"/>
    </xf>
    <xf numFmtId="0" fontId="5" fillId="0" borderId="0" xfId="0" applyNumberFormat="1" applyFont="1" applyAlignment="1">
      <alignment horizontal="right"/>
    </xf>
    <xf numFmtId="0" fontId="5" fillId="0" borderId="0" xfId="0" applyNumberFormat="1" applyFont="1" applyFill="1" applyBorder="1" applyAlignment="1">
      <alignment horizontal="right"/>
    </xf>
    <xf numFmtId="165" fontId="17"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4" fontId="8" fillId="0" borderId="0" xfId="0" applyNumberFormat="1" applyFont="1" applyFill="1" applyBorder="1" applyAlignment="1">
      <alignment horizontal="right"/>
    </xf>
    <xf numFmtId="0" fontId="18" fillId="0" borderId="0" xfId="7" applyNumberFormat="1" applyFont="1" applyFill="1" applyBorder="1" applyAlignment="1">
      <alignment horizontal="right"/>
    </xf>
    <xf numFmtId="164" fontId="18" fillId="0" borderId="0" xfId="2" applyNumberFormat="1" applyFont="1" applyFill="1" applyAlignment="1">
      <alignment horizontal="right"/>
    </xf>
    <xf numFmtId="2" fontId="17" fillId="0" borderId="0" xfId="4" applyNumberFormat="1" applyFont="1" applyFill="1" applyAlignment="1">
      <alignment horizontal="right"/>
    </xf>
    <xf numFmtId="0" fontId="5" fillId="0" borderId="0" xfId="2" applyNumberFormat="1" applyFont="1" applyBorder="1" applyAlignment="1">
      <alignment horizontal="right"/>
    </xf>
    <xf numFmtId="165" fontId="8" fillId="0" borderId="0" xfId="2" applyNumberFormat="1" applyFont="1" applyAlignment="1">
      <alignment horizontal="right"/>
    </xf>
    <xf numFmtId="165" fontId="8" fillId="0" borderId="0" xfId="2" applyNumberFormat="1" applyFont="1" applyFill="1" applyAlignment="1">
      <alignment horizontal="right"/>
    </xf>
    <xf numFmtId="164" fontId="8" fillId="0" borderId="0" xfId="2" applyNumberFormat="1" applyFont="1" applyFill="1" applyAlignment="1">
      <alignment horizontal="right"/>
    </xf>
    <xf numFmtId="164" fontId="21" fillId="0" borderId="0" xfId="0" applyNumberFormat="1" applyFont="1" applyFill="1" applyAlignment="1">
      <alignment horizontal="right"/>
    </xf>
    <xf numFmtId="0" fontId="5" fillId="4" borderId="0" xfId="0" applyFont="1" applyFill="1"/>
    <xf numFmtId="0" fontId="7" fillId="4" borderId="0" xfId="0" applyFont="1" applyFill="1"/>
    <xf numFmtId="0" fontId="12" fillId="4" borderId="0" xfId="0" applyFont="1" applyFill="1"/>
    <xf numFmtId="0" fontId="5" fillId="20" borderId="0" xfId="0" applyFont="1" applyFill="1"/>
    <xf numFmtId="164" fontId="8" fillId="20" borderId="0" xfId="0" applyNumberFormat="1" applyFont="1" applyFill="1" applyBorder="1" applyAlignment="1">
      <alignment horizontal="left"/>
    </xf>
    <xf numFmtId="0" fontId="7" fillId="20" borderId="0" xfId="0" applyFont="1" applyFill="1" applyBorder="1" applyAlignment="1">
      <alignment vertical="center" wrapText="1"/>
    </xf>
    <xf numFmtId="0" fontId="12" fillId="20" borderId="0" xfId="0" applyFont="1" applyFill="1" applyBorder="1" applyAlignment="1">
      <alignment vertical="center" wrapText="1"/>
    </xf>
    <xf numFmtId="0" fontId="7" fillId="20" borderId="0" xfId="0" applyFont="1" applyFill="1"/>
    <xf numFmtId="0" fontId="12" fillId="20" borderId="0" xfId="0" applyFont="1" applyFill="1"/>
    <xf numFmtId="164" fontId="13" fillId="20" borderId="0" xfId="0" applyNumberFormat="1" applyFont="1" applyFill="1" applyBorder="1" applyAlignment="1">
      <alignment horizontal="left"/>
    </xf>
    <xf numFmtId="0" fontId="5" fillId="21" borderId="0" xfId="0" applyFont="1" applyFill="1"/>
    <xf numFmtId="2" fontId="5" fillId="21" borderId="0" xfId="0" applyNumberFormat="1" applyFont="1" applyFill="1"/>
    <xf numFmtId="10" fontId="5" fillId="21" borderId="0" xfId="3" applyNumberFormat="1" applyFont="1" applyFill="1" applyBorder="1" applyAlignment="1"/>
    <xf numFmtId="2" fontId="7" fillId="21" borderId="0" xfId="0" applyNumberFormat="1" applyFont="1" applyFill="1"/>
    <xf numFmtId="2" fontId="12" fillId="21" borderId="0" xfId="0" applyNumberFormat="1" applyFont="1" applyFill="1"/>
    <xf numFmtId="10" fontId="7" fillId="21" borderId="0" xfId="3" applyNumberFormat="1" applyFont="1" applyFill="1" applyBorder="1" applyAlignment="1"/>
    <xf numFmtId="0" fontId="20" fillId="6" borderId="0" xfId="0" applyFont="1" applyFill="1"/>
    <xf numFmtId="0" fontId="2" fillId="0" borderId="0" xfId="0" applyFont="1" applyFill="1"/>
    <xf numFmtId="1" fontId="0" fillId="0" borderId="0" xfId="0" applyNumberFormat="1"/>
    <xf numFmtId="0" fontId="0" fillId="0" borderId="0" xfId="0" applyFont="1" applyAlignment="1">
      <alignment vertical="top"/>
    </xf>
    <xf numFmtId="0" fontId="0" fillId="0" borderId="0" xfId="9" applyFont="1" applyAlignment="1">
      <alignment horizontal="justify" vertical="top"/>
    </xf>
    <xf numFmtId="0" fontId="0" fillId="0" borderId="0" xfId="0" applyFont="1" applyAlignment="1">
      <alignment vertical="top" wrapText="1"/>
    </xf>
    <xf numFmtId="0" fontId="0" fillId="0" borderId="0" xfId="9" applyFont="1" applyAlignment="1">
      <alignment horizontal="justify" vertical="center"/>
    </xf>
    <xf numFmtId="0" fontId="24" fillId="0" borderId="0" xfId="0" applyFont="1" applyAlignment="1">
      <alignment horizontal="justify" vertical="top"/>
    </xf>
    <xf numFmtId="0" fontId="24" fillId="0" borderId="0" xfId="0" applyFont="1" applyAlignment="1">
      <alignment horizontal="justify" vertical="center"/>
    </xf>
    <xf numFmtId="0" fontId="22" fillId="0" borderId="0" xfId="0" applyFont="1" applyAlignment="1">
      <alignment vertical="top"/>
    </xf>
    <xf numFmtId="0" fontId="22" fillId="0" borderId="0" xfId="0" applyFont="1"/>
  </cellXfs>
  <cellStyles count="10">
    <cellStyle name="Comma" xfId="1" builtinId="3"/>
    <cellStyle name="Comma 2" xfId="6"/>
    <cellStyle name="Comma 3" xfId="8"/>
    <cellStyle name="Hyperlink" xfId="9" builtinId="8"/>
    <cellStyle name="Normal" xfId="0" builtinId="0"/>
    <cellStyle name="Normal 2" xfId="2"/>
    <cellStyle name="Normal 2 2" xfId="4"/>
    <cellStyle name="Normal 4" xfId="5"/>
    <cellStyle name="Normal_Mau_b4" xfId="7"/>
    <cellStyle name="Percent" xfId="3" builtinId="5"/>
  </cellStyles>
  <dxfs count="0"/>
  <tableStyles count="0" defaultTableStyle="TableStyleMedium2" defaultPivotStyle="PivotStyleLight16"/>
  <colors>
    <mruColors>
      <color rgb="FF00FFCC"/>
      <color rgb="FFCC99FF"/>
      <color rgb="FF99CCFF"/>
      <color rgb="FFB2B2B2"/>
      <color rgb="FF1A07CB"/>
      <color rgb="FFFF66FF"/>
      <color rgb="FF00FF99"/>
      <color rgb="FFCCFF33"/>
      <color rgb="FF66FF99"/>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gso.gov.vn/default.aspx?tabid=714" TargetMode="External"/><Relationship Id="rId2" Type="http://schemas.openxmlformats.org/officeDocument/2006/relationships/hyperlink" Target="http://tongcuclamnghiep.gov.vn/" TargetMode="External"/><Relationship Id="rId1" Type="http://schemas.openxmlformats.org/officeDocument/2006/relationships/hyperlink" Target="http://www.worldbank.org/mapvietna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K104"/>
  <sheetViews>
    <sheetView tabSelected="1" workbookViewId="0">
      <selection activeCell="GV10" sqref="GV10"/>
    </sheetView>
  </sheetViews>
  <sheetFormatPr defaultColWidth="8.88671875" defaultRowHeight="14.4" x14ac:dyDescent="0.3"/>
  <cols>
    <col min="1" max="1" width="26.33203125" style="148" customWidth="1"/>
    <col min="2" max="2" width="27.6640625" style="6" customWidth="1"/>
    <col min="3" max="3" width="17.88671875" customWidth="1"/>
    <col min="4" max="4" width="9.5546875" customWidth="1"/>
    <col min="14" max="15" width="8.88671875" customWidth="1"/>
    <col min="19" max="20" width="8.88671875" customWidth="1"/>
    <col min="26" max="28" width="8.88671875" style="1"/>
    <col min="48" max="48" width="9.5546875" bestFit="1" customWidth="1"/>
    <col min="73" max="73" width="8.88671875" style="4"/>
    <col min="74" max="77" width="8.88671875" style="2"/>
    <col min="137" max="138" width="8.88671875" style="4"/>
    <col min="155" max="157" width="15.33203125" customWidth="1"/>
    <col min="158" max="158" width="8.88671875" customWidth="1"/>
    <col min="159" max="160" width="8.88671875" style="2"/>
    <col min="169" max="170" width="8.88671875" style="4"/>
    <col min="193" max="194" width="8.88671875" style="4"/>
    <col min="195" max="195" width="9.5546875" style="4" customWidth="1"/>
    <col min="196" max="202" width="8.88671875" style="4"/>
  </cols>
  <sheetData>
    <row r="1" spans="1:323" s="5" customFormat="1" ht="13.8" x14ac:dyDescent="0.3">
      <c r="A1" s="13" t="s">
        <v>181</v>
      </c>
      <c r="B1" s="14" t="s">
        <v>174</v>
      </c>
      <c r="C1" s="15" t="s">
        <v>183</v>
      </c>
      <c r="D1" s="15" t="s">
        <v>183</v>
      </c>
      <c r="E1" s="13">
        <f>AVERAGE(E14:E76)</f>
        <v>647554.82539682544</v>
      </c>
      <c r="F1" s="13">
        <f t="shared" ref="F1:J1" si="0">AVERAGE(F14:F76)</f>
        <v>1780572.6190476189</v>
      </c>
      <c r="G1" s="13">
        <f t="shared" si="0"/>
        <v>179.76190476190476</v>
      </c>
      <c r="H1" s="13">
        <f t="shared" si="0"/>
        <v>53.158730158730158</v>
      </c>
      <c r="I1" s="13">
        <f t="shared" si="0"/>
        <v>41.492063492063494</v>
      </c>
      <c r="J1" s="13">
        <f t="shared" si="0"/>
        <v>5253.5301587301574</v>
      </c>
      <c r="K1" s="13">
        <f t="shared" ref="K1:R1" si="1">AVERAGE(K14:K76)</f>
        <v>163040.42301587304</v>
      </c>
      <c r="L1" s="13">
        <f t="shared" si="1"/>
        <v>163568.51428571422</v>
      </c>
      <c r="M1" s="13">
        <f t="shared" si="1"/>
        <v>163260.04793650794</v>
      </c>
      <c r="N1" s="13">
        <f t="shared" si="1"/>
        <v>164879.16492063494</v>
      </c>
      <c r="O1" s="13">
        <f t="shared" si="1"/>
        <v>162573.66666666666</v>
      </c>
      <c r="P1" s="13">
        <f t="shared" si="1"/>
        <v>0.99321441474728278</v>
      </c>
      <c r="Q1" s="13">
        <f t="shared" si="1"/>
        <v>17.649932524804946</v>
      </c>
      <c r="R1" s="13">
        <f t="shared" si="1"/>
        <v>35.529329606182699</v>
      </c>
      <c r="S1" s="13">
        <f t="shared" ref="S1:Y1" si="2">AVERAGE(S14:S76)</f>
        <v>36766.911746031743</v>
      </c>
      <c r="T1" s="13">
        <f t="shared" si="2"/>
        <v>48940.614126984125</v>
      </c>
      <c r="U1" s="13">
        <f t="shared" si="2"/>
        <v>51264.782698412702</v>
      </c>
      <c r="V1" s="13">
        <f t="shared" si="2"/>
        <v>65643.492063492056</v>
      </c>
      <c r="W1" s="13">
        <f t="shared" si="2"/>
        <v>1.2766084129223993</v>
      </c>
      <c r="X1" s="13">
        <f t="shared" si="2"/>
        <v>1.1216426685664853</v>
      </c>
      <c r="Y1" s="13">
        <f t="shared" si="2"/>
        <v>0.96780602596118026</v>
      </c>
      <c r="Z1" s="13">
        <f t="shared" ref="Z1:AB1" si="3">AVERAGE(Z14:Z76)</f>
        <v>4348.6190476190477</v>
      </c>
      <c r="AA1" s="13">
        <f t="shared" si="3"/>
        <v>7449.5396825396829</v>
      </c>
      <c r="AB1" s="13">
        <f t="shared" si="3"/>
        <v>2.6003421337092676</v>
      </c>
      <c r="AC1" s="13">
        <f t="shared" ref="AC1:AQ1" si="4">AVERAGE(AC14:AC76)</f>
        <v>113868.08063492067</v>
      </c>
      <c r="AD1" s="13">
        <f t="shared" si="4"/>
        <v>92496.984126984127</v>
      </c>
      <c r="AE1" s="13">
        <f t="shared" si="4"/>
        <v>82872.365079365074</v>
      </c>
      <c r="AF1" s="13">
        <f t="shared" si="4"/>
        <v>0.87598981015017796</v>
      </c>
      <c r="AG1" s="13">
        <f t="shared" si="4"/>
        <v>1.0775997629470508</v>
      </c>
      <c r="AH1" s="13">
        <f t="shared" si="4"/>
        <v>32839.106825396819</v>
      </c>
      <c r="AI1" s="13">
        <f t="shared" si="4"/>
        <v>33923.920634920636</v>
      </c>
      <c r="AJ1" s="13">
        <f t="shared" si="4"/>
        <v>34761.30158730159</v>
      </c>
      <c r="AK1" s="13">
        <f t="shared" si="4"/>
        <v>1.2822626009637943</v>
      </c>
      <c r="AL1" s="13">
        <f t="shared" si="4"/>
        <v>16.580983063755539</v>
      </c>
      <c r="AM1" s="13">
        <f t="shared" si="4"/>
        <v>86267.560158730164</v>
      </c>
      <c r="AN1" s="13">
        <f t="shared" si="4"/>
        <v>117564.39682539682</v>
      </c>
      <c r="AO1" s="13">
        <f t="shared" si="4"/>
        <v>118635.41269841269</v>
      </c>
      <c r="AP1" s="13">
        <f t="shared" si="4"/>
        <v>2.3328717212523697</v>
      </c>
      <c r="AQ1" s="13">
        <f t="shared" si="4"/>
        <v>2.850880431268334</v>
      </c>
      <c r="AR1" s="13">
        <f t="shared" ref="AR1:AW1" si="5">AVERAGE(AR14:AR76)</f>
        <v>251.28724923594137</v>
      </c>
      <c r="AS1" s="13">
        <f t="shared" si="5"/>
        <v>104.49459892248757</v>
      </c>
      <c r="AT1" s="13">
        <f t="shared" si="5"/>
        <v>252.98765861230447</v>
      </c>
      <c r="AU1" s="13">
        <f t="shared" si="5"/>
        <v>2.2455459411387815</v>
      </c>
      <c r="AV1" s="13">
        <f t="shared" si="5"/>
        <v>238.18746716290178</v>
      </c>
      <c r="AW1" s="13">
        <f t="shared" si="5"/>
        <v>56.934651767476623</v>
      </c>
      <c r="AX1" s="13">
        <f t="shared" ref="AX1:BD1" si="6">AVERAGE(AX14:AX76)</f>
        <v>4.0414645246975569</v>
      </c>
      <c r="AY1" s="13">
        <f t="shared" si="6"/>
        <v>472.32584409850728</v>
      </c>
      <c r="AZ1" s="13">
        <f t="shared" si="6"/>
        <v>1.0797524575537625</v>
      </c>
      <c r="BA1" s="13">
        <f t="shared" si="6"/>
        <v>304.81846502857121</v>
      </c>
      <c r="BB1" s="13">
        <f t="shared" si="6"/>
        <v>1.0204312127232678</v>
      </c>
      <c r="BC1" s="13">
        <f t="shared" si="6"/>
        <v>-1.2620811287477958</v>
      </c>
      <c r="BD1" s="13">
        <f t="shared" si="6"/>
        <v>2.1973368606701942</v>
      </c>
      <c r="BE1" s="13">
        <f t="shared" ref="BE1:BK1" si="7">AVERAGE(BE14:BE76)</f>
        <v>78.106063337977389</v>
      </c>
      <c r="BF1" s="13">
        <f t="shared" si="7"/>
        <v>20.281642482093179</v>
      </c>
      <c r="BG1" s="13">
        <f t="shared" si="7"/>
        <v>3.9439602038615686</v>
      </c>
      <c r="BH1" s="13">
        <f t="shared" si="7"/>
        <v>2.5098248204146465</v>
      </c>
      <c r="BI1" s="13">
        <f t="shared" si="7"/>
        <v>1.70973877131178</v>
      </c>
      <c r="BJ1" s="13">
        <f t="shared" si="7"/>
        <v>2.6431874569931519</v>
      </c>
      <c r="BK1" s="13">
        <f t="shared" si="7"/>
        <v>9.4749312295120323</v>
      </c>
      <c r="BL1" s="13">
        <f t="shared" ref="BL1:BQ1" si="8">AVERAGE(BL14:BL76)</f>
        <v>54.847955367301054</v>
      </c>
      <c r="BM1" s="13">
        <f t="shared" si="8"/>
        <v>56.222222222222221</v>
      </c>
      <c r="BN1" s="13">
        <f t="shared" si="8"/>
        <v>16.015873015873016</v>
      </c>
      <c r="BO1" s="13">
        <f t="shared" si="8"/>
        <v>27.825396825396826</v>
      </c>
      <c r="BP1" s="13">
        <f t="shared" si="8"/>
        <v>25.412698412698411</v>
      </c>
      <c r="BQ1" s="13">
        <f t="shared" si="8"/>
        <v>46.126984126984127</v>
      </c>
      <c r="BR1" s="13">
        <f t="shared" ref="BR1:BT1" si="9">AVERAGE(BR14:BR76)</f>
        <v>95.253968253968253</v>
      </c>
      <c r="BS1" s="13">
        <f t="shared" si="9"/>
        <v>46.238095238095241</v>
      </c>
      <c r="BT1" s="13">
        <f t="shared" si="9"/>
        <v>46.460317460317462</v>
      </c>
      <c r="BU1" s="13">
        <f>AVERAGE(BU14:BU76)</f>
        <v>60.022589841269856</v>
      </c>
      <c r="BV1" s="13">
        <f>AVERAGE(BV14:BV76)</f>
        <v>4.0952380952380949</v>
      </c>
      <c r="BW1" s="13">
        <f>AVERAGE(BW14:BW76)</f>
        <v>293.47412698412694</v>
      </c>
      <c r="BX1" s="13">
        <f>AVERAGE(BX14:BX76)</f>
        <v>1176.5492897801503</v>
      </c>
      <c r="BY1" s="13">
        <f>AVERAGE(BY14:BY76)</f>
        <v>926.90667180099194</v>
      </c>
      <c r="BZ1" s="13">
        <f t="shared" ref="BZ1:CA1" si="10">AVERAGE(BZ14:BZ76)</f>
        <v>84.904761904761898</v>
      </c>
      <c r="CA1" s="13">
        <f t="shared" si="10"/>
        <v>52.714285714285715</v>
      </c>
      <c r="CB1" s="13">
        <f t="shared" ref="CB1:EE1" si="11">AVERAGE(CB14:CB76)</f>
        <v>131.32698412698414</v>
      </c>
      <c r="CC1" s="13">
        <f t="shared" si="11"/>
        <v>137.25079365079367</v>
      </c>
      <c r="CD1" s="13">
        <f t="shared" si="11"/>
        <v>3.436507936507939</v>
      </c>
      <c r="CE1" s="13">
        <f t="shared" si="11"/>
        <v>2.861904761904762</v>
      </c>
      <c r="CF1" s="13">
        <f t="shared" si="11"/>
        <v>8.7857142857142847</v>
      </c>
      <c r="CG1" s="13">
        <f t="shared" si="11"/>
        <v>1.0246428934000285</v>
      </c>
      <c r="CH1" s="13">
        <f t="shared" si="11"/>
        <v>0.99164008217288468</v>
      </c>
      <c r="CI1" s="13">
        <f t="shared" si="11"/>
        <v>1.0308599631221596</v>
      </c>
      <c r="CJ1" s="13">
        <f t="shared" si="11"/>
        <v>622.7619047619047</v>
      </c>
      <c r="CK1" s="13">
        <f t="shared" si="11"/>
        <v>741.16031746031751</v>
      </c>
      <c r="CL1" s="13">
        <f t="shared" si="11"/>
        <v>77.760317460317438</v>
      </c>
      <c r="CM1" s="13">
        <f t="shared" si="11"/>
        <v>25.934920634920637</v>
      </c>
      <c r="CN1" s="13">
        <f t="shared" si="11"/>
        <v>144.33333333333337</v>
      </c>
      <c r="CO1" s="13">
        <f t="shared" si="11"/>
        <v>1.1415308928404782</v>
      </c>
      <c r="CP1" s="13">
        <f t="shared" si="11"/>
        <v>1.0280148590046079</v>
      </c>
      <c r="CQ1" s="13">
        <f t="shared" si="11"/>
        <v>1.2349655656732779</v>
      </c>
      <c r="CR1" s="13">
        <f t="shared" si="11"/>
        <v>114.59682539682542</v>
      </c>
      <c r="CS1" s="13">
        <f t="shared" si="11"/>
        <v>119.44761904761904</v>
      </c>
      <c r="CT1" s="13">
        <f t="shared" si="11"/>
        <v>2.2904761904761926</v>
      </c>
      <c r="CU1" s="13">
        <f t="shared" si="11"/>
        <v>2.2999999999999985</v>
      </c>
      <c r="CV1" s="13">
        <f t="shared" si="11"/>
        <v>7.1507936507936494</v>
      </c>
      <c r="CW1" s="13">
        <f t="shared" si="11"/>
        <v>1.0195584408998346</v>
      </c>
      <c r="CX1" s="13">
        <f t="shared" si="11"/>
        <v>0.99021293368217433</v>
      </c>
      <c r="CY1" s="13">
        <f t="shared" si="11"/>
        <v>1.02577661040211</v>
      </c>
      <c r="CZ1" s="13">
        <f t="shared" si="11"/>
        <v>562.63492063492072</v>
      </c>
      <c r="DA1" s="13">
        <f t="shared" si="11"/>
        <v>664.41428571428617</v>
      </c>
      <c r="DB1" s="13">
        <f t="shared" si="11"/>
        <v>64.465079365079376</v>
      </c>
      <c r="DC1" s="13">
        <f t="shared" si="11"/>
        <v>19.706349206349216</v>
      </c>
      <c r="DD1" s="13">
        <f t="shared" si="11"/>
        <v>121.48571428571428</v>
      </c>
      <c r="DE1" s="13">
        <f t="shared" si="11"/>
        <v>1.1316007805955379</v>
      </c>
      <c r="DF1" s="13">
        <f t="shared" si="11"/>
        <v>1.0258667521235951</v>
      </c>
      <c r="DG1" s="13">
        <f t="shared" si="11"/>
        <v>1.2180760707666458</v>
      </c>
      <c r="DH1" s="13">
        <f t="shared" si="11"/>
        <v>16.704761904761906</v>
      </c>
      <c r="DI1" s="13">
        <f t="shared" si="11"/>
        <v>17.788888888888895</v>
      </c>
      <c r="DJ1" s="13">
        <f t="shared" si="11"/>
        <v>1.1587301587301586</v>
      </c>
      <c r="DK1" s="13">
        <f t="shared" si="11"/>
        <v>0.4952380952380957</v>
      </c>
      <c r="DL1" s="13">
        <f t="shared" si="11"/>
        <v>1.5793650793650793</v>
      </c>
      <c r="DM1" s="13">
        <f t="shared" si="11"/>
        <v>1.0642218049742478</v>
      </c>
      <c r="DN1" s="13">
        <f t="shared" si="11"/>
        <v>0.98314057351433282</v>
      </c>
      <c r="DO1" s="13">
        <f t="shared" si="11"/>
        <v>1.0548094605829108</v>
      </c>
      <c r="DP1" s="13">
        <f t="shared" si="11"/>
        <v>60.101587301587294</v>
      </c>
      <c r="DQ1" s="13">
        <f t="shared" si="11"/>
        <v>76.723809523809535</v>
      </c>
      <c r="DR1" s="13">
        <f t="shared" si="11"/>
        <v>13.3063492063492</v>
      </c>
      <c r="DS1" s="13">
        <f t="shared" si="11"/>
        <v>6.1904761904761934</v>
      </c>
      <c r="DT1" s="13">
        <f t="shared" si="11"/>
        <v>22.812698412698417</v>
      </c>
      <c r="DU1" s="13">
        <f t="shared" si="11"/>
        <v>1.2222659831762066</v>
      </c>
      <c r="DV1" s="13">
        <f t="shared" si="11"/>
        <v>1.055663800492576</v>
      </c>
      <c r="DW1" s="13">
        <f t="shared" si="11"/>
        <v>1.3406415012524866</v>
      </c>
      <c r="DX1" s="13">
        <f t="shared" si="11"/>
        <v>6.4904761904761914</v>
      </c>
      <c r="DY1" s="13">
        <f t="shared" si="11"/>
        <v>8.5761904761904741</v>
      </c>
      <c r="DZ1" s="13">
        <f t="shared" si="11"/>
        <v>1.1698412698412706</v>
      </c>
      <c r="EA1" s="13">
        <f t="shared" si="11"/>
        <v>0.23809523809523792</v>
      </c>
      <c r="EB1" s="13">
        <f t="shared" si="11"/>
        <v>2.323809523809524</v>
      </c>
      <c r="EC1" s="13">
        <f t="shared" si="11"/>
        <v>1.1942720755355536</v>
      </c>
      <c r="ED1" s="13">
        <f t="shared" si="11"/>
        <v>1.2909551580456398</v>
      </c>
      <c r="EE1" s="13">
        <f t="shared" si="11"/>
        <v>1.2362430415638357</v>
      </c>
      <c r="EF1" s="13">
        <f>AVERAGE(EF14:EF76)</f>
        <v>5.0103663093006547</v>
      </c>
      <c r="EG1" s="13">
        <f t="shared" ref="EG1:EH1" si="12">AVERAGE(EG14:EG76)</f>
        <v>58.937903439153452</v>
      </c>
      <c r="EH1" s="13">
        <f t="shared" si="12"/>
        <v>56.300264550264565</v>
      </c>
      <c r="EI1" s="13">
        <f t="shared" ref="EI1:EN1" si="13">AVERAGE(EI14:EI76)</f>
        <v>52615.256666666661</v>
      </c>
      <c r="EJ1" s="13">
        <f t="shared" si="13"/>
        <v>55477.477777777764</v>
      </c>
      <c r="EK1" s="13">
        <f t="shared" si="13"/>
        <v>62513.791587301588</v>
      </c>
      <c r="EL1" s="13">
        <f t="shared" si="13"/>
        <v>70545.116031746045</v>
      </c>
      <c r="EM1" s="13">
        <f t="shared" si="13"/>
        <v>5346.4467741935487</v>
      </c>
      <c r="EN1" s="13">
        <f t="shared" si="13"/>
        <v>64743.795873015857</v>
      </c>
      <c r="EO1" s="13">
        <f t="shared" ref="EO1:EV1" si="14">AVERAGE(EO14:EO76)</f>
        <v>33048.507936507936</v>
      </c>
      <c r="EP1" s="13">
        <f t="shared" si="14"/>
        <v>8145.2380952380954</v>
      </c>
      <c r="EQ1" s="13">
        <f t="shared" si="14"/>
        <v>69207.507936507944</v>
      </c>
      <c r="ER1" s="13">
        <f t="shared" si="14"/>
        <v>2359.2539682539682</v>
      </c>
      <c r="ES1" s="13">
        <f t="shared" si="14"/>
        <v>22481.079365079364</v>
      </c>
      <c r="ET1" s="13">
        <f t="shared" si="14"/>
        <v>35743.063492063491</v>
      </c>
      <c r="EU1" s="13">
        <f t="shared" si="14"/>
        <v>32957.158730158728</v>
      </c>
      <c r="EV1" s="13">
        <f t="shared" si="14"/>
        <v>68700.222222222219</v>
      </c>
      <c r="EW1" s="13">
        <f t="shared" ref="EW1:EX1" si="15">AVERAGE(EW14:EW76)</f>
        <v>37912.111111111102</v>
      </c>
      <c r="EX1" s="13">
        <f t="shared" si="15"/>
        <v>0.5714285714285714</v>
      </c>
      <c r="EY1" s="13">
        <f t="shared" ref="EY1:FF1" si="16">AVERAGE(EY14:EY76)</f>
        <v>33784101.611111112</v>
      </c>
      <c r="EZ1" s="13">
        <f t="shared" si="16"/>
        <v>63854899.730158731</v>
      </c>
      <c r="FA1" s="13">
        <f t="shared" si="16"/>
        <v>97212208.420634925</v>
      </c>
      <c r="FB1" s="13">
        <f t="shared" si="16"/>
        <v>0.6302675735817499</v>
      </c>
      <c r="FC1" s="13">
        <f t="shared" si="16"/>
        <v>66763.587301587308</v>
      </c>
      <c r="FD1" s="13">
        <f t="shared" si="16"/>
        <v>93266.539682539689</v>
      </c>
      <c r="FE1" s="13">
        <f t="shared" si="16"/>
        <v>20.57266292597237</v>
      </c>
      <c r="FF1" s="13">
        <f t="shared" si="16"/>
        <v>30.563002904668849</v>
      </c>
      <c r="FG1" s="13">
        <f t="shared" ref="FG1:FN1" si="17">AVERAGE(FG14:FG76)</f>
        <v>27.086749232371186</v>
      </c>
      <c r="FH1" s="13">
        <f t="shared" si="17"/>
        <v>6.1813121391244517</v>
      </c>
      <c r="FI1" s="13">
        <f t="shared" si="17"/>
        <v>2.8059117231533492</v>
      </c>
      <c r="FJ1" s="13">
        <f t="shared" si="17"/>
        <v>8.8492773889777148</v>
      </c>
      <c r="FK1" s="13">
        <f t="shared" si="17"/>
        <v>5.8704003100240953</v>
      </c>
      <c r="FL1" s="13">
        <f t="shared" si="17"/>
        <v>23.277740335308483</v>
      </c>
      <c r="FM1" s="13">
        <f t="shared" si="17"/>
        <v>41.94437340467308</v>
      </c>
      <c r="FN1" s="13">
        <f t="shared" si="17"/>
        <v>0.36752871554317901</v>
      </c>
      <c r="FO1" s="13">
        <f t="shared" ref="FO1:GJ1" si="18">AVERAGE(FO14:FO76)</f>
        <v>1.0167391147540983</v>
      </c>
      <c r="FP1" s="13">
        <f t="shared" si="18"/>
        <v>1.6401129344262295</v>
      </c>
      <c r="FQ1" s="13">
        <f t="shared" si="18"/>
        <v>1.5104119508196725</v>
      </c>
      <c r="FR1" s="13">
        <f t="shared" si="18"/>
        <v>0.82079508852459027</v>
      </c>
      <c r="FS1" s="13">
        <f t="shared" si="18"/>
        <v>2.3123286721311476</v>
      </c>
      <c r="FT1" s="13">
        <f t="shared" si="18"/>
        <v>1.8462209999999999</v>
      </c>
      <c r="FU1" s="13">
        <f t="shared" si="18"/>
        <v>1.6980551967213127</v>
      </c>
      <c r="FV1" s="13">
        <f t="shared" si="18"/>
        <v>1.8734034098360657</v>
      </c>
      <c r="FW1" s="13">
        <f t="shared" si="18"/>
        <v>1.9165683114754102</v>
      </c>
      <c r="FX1" s="13">
        <f t="shared" si="18"/>
        <v>1.9251117704918037</v>
      </c>
      <c r="FY1" s="13">
        <f t="shared" si="18"/>
        <v>1.5402325081967221</v>
      </c>
      <c r="FZ1" s="13">
        <f t="shared" si="18"/>
        <v>1.8006780983606558</v>
      </c>
      <c r="GA1" s="13">
        <f t="shared" si="18"/>
        <v>0.94924078688524594</v>
      </c>
      <c r="GB1" s="13">
        <f t="shared" si="18"/>
        <v>1.7765966065573768</v>
      </c>
      <c r="GC1" s="13">
        <f t="shared" si="18"/>
        <v>1.7104865245901641</v>
      </c>
      <c r="GD1" s="13">
        <f t="shared" si="18"/>
        <v>1.7548545081967208</v>
      </c>
      <c r="GE1" s="13">
        <f t="shared" si="18"/>
        <v>1.5461111475409834</v>
      </c>
      <c r="GF1" s="13">
        <f t="shared" si="18"/>
        <v>1.8693300163934428</v>
      </c>
      <c r="GG1" s="13">
        <f t="shared" si="18"/>
        <v>1.8334452622950825</v>
      </c>
      <c r="GH1" s="13">
        <f t="shared" si="18"/>
        <v>1.6292618196721316</v>
      </c>
      <c r="GI1" s="13">
        <f t="shared" si="18"/>
        <v>1.8278601803278691</v>
      </c>
      <c r="GJ1" s="13">
        <f t="shared" si="18"/>
        <v>1.6381374754098361</v>
      </c>
      <c r="GK1" s="13">
        <f t="shared" ref="GK1:GT1" si="19">AVERAGE(GK14:GK76)</f>
        <v>8.5388249682539694</v>
      </c>
      <c r="GL1" s="13">
        <f t="shared" si="19"/>
        <v>6.4824895873015853</v>
      </c>
      <c r="GM1" s="13">
        <f t="shared" si="19"/>
        <v>5.8430693968253973</v>
      </c>
      <c r="GN1" s="13">
        <f t="shared" si="19"/>
        <v>6.631414222222225</v>
      </c>
      <c r="GO1" s="13">
        <f t="shared" si="19"/>
        <v>6.8278191269841262</v>
      </c>
      <c r="GP1" s="13">
        <f t="shared" si="19"/>
        <v>4.7418354126984106</v>
      </c>
      <c r="GQ1" s="13">
        <f t="shared" si="19"/>
        <v>3.6833229365079361</v>
      </c>
      <c r="GR1" s="13">
        <f t="shared" si="19"/>
        <v>4.7783764920634937</v>
      </c>
      <c r="GS1" s="13">
        <f t="shared" si="19"/>
        <v>5.6600099206349217</v>
      </c>
      <c r="GT1" s="13">
        <f t="shared" si="19"/>
        <v>59.436825396825391</v>
      </c>
    </row>
    <row r="2" spans="1:323" s="5" customFormat="1" ht="13.8" x14ac:dyDescent="0.3">
      <c r="A2" s="13" t="s">
        <v>181</v>
      </c>
      <c r="B2" s="14" t="s">
        <v>175</v>
      </c>
      <c r="C2" s="15" t="s">
        <v>183</v>
      </c>
      <c r="D2" s="15" t="s">
        <v>183</v>
      </c>
      <c r="E2" s="13">
        <f>STDEV(E14:E76)</f>
        <v>145038.49808580178</v>
      </c>
      <c r="F2" s="13">
        <f t="shared" ref="F2:J2" si="20">STDEV(F14:F76)</f>
        <v>545224.50368033326</v>
      </c>
      <c r="G2" s="13">
        <f t="shared" si="20"/>
        <v>224.64787602549234</v>
      </c>
      <c r="H2" s="13">
        <f t="shared" si="20"/>
        <v>76.042052531478959</v>
      </c>
      <c r="I2" s="13">
        <f t="shared" si="20"/>
        <v>40.676882955354948</v>
      </c>
      <c r="J2" s="13">
        <f t="shared" si="20"/>
        <v>3683.2293357707517</v>
      </c>
      <c r="K2" s="13">
        <f t="shared" ref="K2:R2" si="21">STDEV(K14:K76)</f>
        <v>194291.13635812895</v>
      </c>
      <c r="L2" s="13">
        <f t="shared" si="21"/>
        <v>196294.3304391008</v>
      </c>
      <c r="M2" s="13">
        <f t="shared" si="21"/>
        <v>195201.67139683902</v>
      </c>
      <c r="N2" s="13">
        <f t="shared" si="21"/>
        <v>197342.35495604647</v>
      </c>
      <c r="O2" s="13">
        <f t="shared" si="21"/>
        <v>190570.08470731924</v>
      </c>
      <c r="P2" s="13">
        <f t="shared" si="21"/>
        <v>0.24473057318261565</v>
      </c>
      <c r="Q2" s="13">
        <f t="shared" si="21"/>
        <v>131.67453674756189</v>
      </c>
      <c r="R2" s="13">
        <f t="shared" si="21"/>
        <v>191.88988331043251</v>
      </c>
      <c r="S2" s="13">
        <f t="shared" ref="S2:Y2" si="22">STDEV(S14:S76)</f>
        <v>34223.439531904412</v>
      </c>
      <c r="T2" s="13">
        <f t="shared" si="22"/>
        <v>49345.359800921971</v>
      </c>
      <c r="U2" s="13">
        <f t="shared" si="22"/>
        <v>51185.743749141009</v>
      </c>
      <c r="V2" s="13">
        <f t="shared" si="22"/>
        <v>72823.014031340441</v>
      </c>
      <c r="W2" s="13">
        <f t="shared" si="22"/>
        <v>0.5406987895109614</v>
      </c>
      <c r="X2" s="13">
        <f t="shared" si="22"/>
        <v>0.34599390945501157</v>
      </c>
      <c r="Y2" s="13">
        <f t="shared" si="22"/>
        <v>0.36992555466846394</v>
      </c>
      <c r="Z2" s="13">
        <f t="shared" ref="Z2:AB2" si="23">STDEV(Z14:Z76)</f>
        <v>8121.6395004404867</v>
      </c>
      <c r="AA2" s="13">
        <f t="shared" si="23"/>
        <v>15449.895538664912</v>
      </c>
      <c r="AB2" s="13">
        <f t="shared" si="23"/>
        <v>9.4597205403895099</v>
      </c>
      <c r="AC2" s="13">
        <f t="shared" ref="AC2:AQ2" si="24">STDEV(AC14:AC76)</f>
        <v>137086.03202535279</v>
      </c>
      <c r="AD2" s="13">
        <f t="shared" si="24"/>
        <v>113051.02633716706</v>
      </c>
      <c r="AE2" s="13">
        <f t="shared" si="24"/>
        <v>99717.312432777588</v>
      </c>
      <c r="AF2" s="13">
        <f t="shared" si="24"/>
        <v>0.33318853052438646</v>
      </c>
      <c r="AG2" s="13">
        <f t="shared" si="24"/>
        <v>1.074366240051233</v>
      </c>
      <c r="AH2" s="13">
        <f t="shared" si="24"/>
        <v>46465.287434138576</v>
      </c>
      <c r="AI2" s="13">
        <f t="shared" si="24"/>
        <v>43377.449582704277</v>
      </c>
      <c r="AJ2" s="13">
        <f t="shared" si="24"/>
        <v>43296.738919750038</v>
      </c>
      <c r="AK2" s="13">
        <f t="shared" si="24"/>
        <v>0.91300122907309145</v>
      </c>
      <c r="AL2" s="13">
        <f t="shared" si="24"/>
        <v>117.1350702002276</v>
      </c>
      <c r="AM2" s="13">
        <f t="shared" si="24"/>
        <v>111840.1994179726</v>
      </c>
      <c r="AN2" s="13">
        <f t="shared" si="24"/>
        <v>135790.36544633668</v>
      </c>
      <c r="AO2" s="13">
        <f t="shared" si="24"/>
        <v>138145.59221537478</v>
      </c>
      <c r="AP2" s="13">
        <f t="shared" si="24"/>
        <v>5.5945788434684145</v>
      </c>
      <c r="AQ2" s="13">
        <f t="shared" si="24"/>
        <v>14.293939528897797</v>
      </c>
      <c r="AR2" s="13">
        <f t="shared" ref="AR2:AW2" si="25">STDEV(AR14:AR76)</f>
        <v>1255.8123259152319</v>
      </c>
      <c r="AS2" s="13">
        <f t="shared" si="25"/>
        <v>558.65156006828295</v>
      </c>
      <c r="AT2" s="13">
        <f t="shared" si="25"/>
        <v>1123.6737780262945</v>
      </c>
      <c r="AU2" s="13">
        <f t="shared" si="25"/>
        <v>7.5380606056531398</v>
      </c>
      <c r="AV2" s="13">
        <f t="shared" si="25"/>
        <v>1827.5291562264733</v>
      </c>
      <c r="AW2" s="13">
        <f t="shared" si="25"/>
        <v>442.10055379314679</v>
      </c>
      <c r="AX2" s="13">
        <f t="shared" ref="AX2:BD2" si="26">STDEV(AX14:AX76)</f>
        <v>0.39664954239491917</v>
      </c>
      <c r="AY2" s="13">
        <f t="shared" si="26"/>
        <v>579.72974852028869</v>
      </c>
      <c r="AZ2" s="13">
        <f t="shared" si="26"/>
        <v>0.15467739112462589</v>
      </c>
      <c r="BA2" s="13">
        <f t="shared" si="26"/>
        <v>286.97343704461116</v>
      </c>
      <c r="BB2" s="13">
        <f t="shared" si="26"/>
        <v>0.12182227213448453</v>
      </c>
      <c r="BC2" s="13">
        <f t="shared" si="26"/>
        <v>7.50266476884675</v>
      </c>
      <c r="BD2" s="13">
        <f t="shared" si="26"/>
        <v>0.34521739724601097</v>
      </c>
      <c r="BE2" s="13">
        <f t="shared" ref="BE2:BK2" si="27">STDEV(BE14:BE76)</f>
        <v>28.477220416252319</v>
      </c>
      <c r="BF2" s="13">
        <f t="shared" si="27"/>
        <v>28.898022043638822</v>
      </c>
      <c r="BG2" s="13">
        <f t="shared" si="27"/>
        <v>10.399115610288197</v>
      </c>
      <c r="BH2" s="13">
        <f t="shared" si="27"/>
        <v>9.1078080870859406</v>
      </c>
      <c r="BI2" s="13">
        <f t="shared" si="27"/>
        <v>8.3000032195719413</v>
      </c>
      <c r="BJ2" s="13">
        <f t="shared" si="27"/>
        <v>7.3686766707379148</v>
      </c>
      <c r="BK2" s="13">
        <f t="shared" si="27"/>
        <v>12.994574041552568</v>
      </c>
      <c r="BL2" s="13">
        <f t="shared" ref="BL2:BQ2" si="28">STDEV(BL14:BL76)</f>
        <v>4.1343855739421507</v>
      </c>
      <c r="BM2" s="13">
        <f t="shared" si="28"/>
        <v>19.026674352538926</v>
      </c>
      <c r="BN2" s="13">
        <f t="shared" si="28"/>
        <v>6.4194564725504444</v>
      </c>
      <c r="BO2" s="13">
        <f t="shared" si="28"/>
        <v>13.473438245171176</v>
      </c>
      <c r="BP2" s="13">
        <f t="shared" si="28"/>
        <v>17.20243317432902</v>
      </c>
      <c r="BQ2" s="13">
        <f t="shared" si="28"/>
        <v>17.166633111088252</v>
      </c>
      <c r="BR2" s="13">
        <f t="shared" ref="BR2:BT2" si="29">STDEV(BR14:BR76)</f>
        <v>6.31426509392782</v>
      </c>
      <c r="BS2" s="13">
        <f t="shared" si="29"/>
        <v>20.552618768635011</v>
      </c>
      <c r="BT2" s="13">
        <f t="shared" si="29"/>
        <v>26.267743862759303</v>
      </c>
      <c r="BU2" s="13">
        <f>STDEV(BU14:BU76)</f>
        <v>23.222794172480484</v>
      </c>
      <c r="BV2" s="13">
        <f>STDEV(BV14:BV76)</f>
        <v>8.1244638249176973</v>
      </c>
      <c r="BW2" s="13">
        <f>STDEV(BW14:BW76)</f>
        <v>596.52747272439285</v>
      </c>
      <c r="BX2" s="13">
        <f>STDEV(BX14:BX76)</f>
        <v>2369.1567517295266</v>
      </c>
      <c r="BY2" s="13">
        <f>STDEV(BY14:BY76)</f>
        <v>1989.1970779519449</v>
      </c>
      <c r="BZ2" s="13">
        <f t="shared" ref="BZ2:CA2" si="30">STDEV(BZ14:BZ76)</f>
        <v>8.1670350084650138</v>
      </c>
      <c r="CA2" s="13">
        <f t="shared" si="30"/>
        <v>12.66494854545355</v>
      </c>
      <c r="CB2" s="13">
        <f t="shared" ref="CB2:EE2" si="31">STDEV(CB14:CB76)</f>
        <v>124.70416503165275</v>
      </c>
      <c r="CC2" s="13">
        <f t="shared" si="31"/>
        <v>138.11245403307183</v>
      </c>
      <c r="CD2" s="13">
        <f t="shared" si="31"/>
        <v>16.025547160779112</v>
      </c>
      <c r="CE2" s="13">
        <f t="shared" si="31"/>
        <v>16.928144426744442</v>
      </c>
      <c r="CF2" s="13">
        <f t="shared" si="31"/>
        <v>35.759216529732264</v>
      </c>
      <c r="CG2" s="13">
        <f t="shared" si="31"/>
        <v>0.15274000563452916</v>
      </c>
      <c r="CH2" s="13">
        <f t="shared" si="31"/>
        <v>8.2315449769333776E-2</v>
      </c>
      <c r="CI2" s="13">
        <f t="shared" si="31"/>
        <v>0.22245918631634026</v>
      </c>
      <c r="CJ2" s="13">
        <f t="shared" si="31"/>
        <v>670.5956727173841</v>
      </c>
      <c r="CK2" s="13">
        <f t="shared" si="31"/>
        <v>827.91025217589981</v>
      </c>
      <c r="CL2" s="13">
        <f t="shared" si="31"/>
        <v>121.07756316974421</v>
      </c>
      <c r="CM2" s="13">
        <f t="shared" si="31"/>
        <v>79.459939508453857</v>
      </c>
      <c r="CN2" s="13">
        <f t="shared" si="31"/>
        <v>245.30867322883293</v>
      </c>
      <c r="CO2" s="13">
        <f t="shared" si="31"/>
        <v>0.20688181263580388</v>
      </c>
      <c r="CP2" s="13">
        <f t="shared" si="31"/>
        <v>0.11718818363797741</v>
      </c>
      <c r="CQ2" s="13">
        <f t="shared" si="31"/>
        <v>0.33991685243419612</v>
      </c>
      <c r="CR2" s="13">
        <f t="shared" si="31"/>
        <v>126.18516855777027</v>
      </c>
      <c r="CS2" s="13">
        <f t="shared" si="31"/>
        <v>140.07212756883143</v>
      </c>
      <c r="CT2" s="13">
        <f t="shared" si="31"/>
        <v>14.256800463182639</v>
      </c>
      <c r="CU2" s="13">
        <f t="shared" si="31"/>
        <v>16.398721429310548</v>
      </c>
      <c r="CV2" s="13">
        <f t="shared" si="31"/>
        <v>34.246477911749679</v>
      </c>
      <c r="CW2" s="13">
        <f t="shared" si="31"/>
        <v>0.18988214942052031</v>
      </c>
      <c r="CX2" s="13">
        <f t="shared" si="31"/>
        <v>7.8189653612262308E-2</v>
      </c>
      <c r="CY2" s="13">
        <f t="shared" si="31"/>
        <v>0.25103509685477815</v>
      </c>
      <c r="CZ2" s="13">
        <f t="shared" si="31"/>
        <v>673.51529215072799</v>
      </c>
      <c r="DA2" s="13">
        <f t="shared" si="31"/>
        <v>835.14761373550618</v>
      </c>
      <c r="DB2" s="13">
        <f t="shared" si="31"/>
        <v>119.24210416644776</v>
      </c>
      <c r="DC2" s="13">
        <f t="shared" si="31"/>
        <v>78.108074162406297</v>
      </c>
      <c r="DD2" s="13">
        <f t="shared" si="31"/>
        <v>245.33117765198651</v>
      </c>
      <c r="DE2" s="13">
        <f t="shared" si="31"/>
        <v>0.23947250643033793</v>
      </c>
      <c r="DF2" s="13">
        <f t="shared" si="31"/>
        <v>0.1189429367431025</v>
      </c>
      <c r="DG2" s="13">
        <f t="shared" si="31"/>
        <v>0.36597600495603011</v>
      </c>
      <c r="DH2" s="13">
        <f t="shared" si="31"/>
        <v>22.635565995270962</v>
      </c>
      <c r="DI2" s="13">
        <f t="shared" si="31"/>
        <v>24.182992631526954</v>
      </c>
      <c r="DJ2" s="13">
        <f t="shared" si="31"/>
        <v>7.4393815846140798</v>
      </c>
      <c r="DK2" s="13">
        <f t="shared" si="31"/>
        <v>3.8026912613954207</v>
      </c>
      <c r="DL2" s="13">
        <f t="shared" si="31"/>
        <v>10.504364050550743</v>
      </c>
      <c r="DM2" s="13">
        <f t="shared" si="31"/>
        <v>0.19352825715070704</v>
      </c>
      <c r="DN2" s="13">
        <f t="shared" si="31"/>
        <v>0.15025470892537277</v>
      </c>
      <c r="DO2" s="13">
        <f t="shared" si="31"/>
        <v>0.28402739892811052</v>
      </c>
      <c r="DP2" s="13">
        <f t="shared" si="31"/>
        <v>85.43065192167515</v>
      </c>
      <c r="DQ2" s="13">
        <f t="shared" si="31"/>
        <v>112.81144804965454</v>
      </c>
      <c r="DR2" s="13">
        <f t="shared" si="31"/>
        <v>31.414219468957519</v>
      </c>
      <c r="DS2" s="13">
        <f t="shared" si="31"/>
        <v>18.96242221397884</v>
      </c>
      <c r="DT2" s="13">
        <f t="shared" si="31"/>
        <v>54.581511971112889</v>
      </c>
      <c r="DU2" s="13">
        <f t="shared" si="31"/>
        <v>0.29451047417323661</v>
      </c>
      <c r="DV2" s="13">
        <f t="shared" si="31"/>
        <v>0.23000975236423496</v>
      </c>
      <c r="DW2" s="13">
        <f t="shared" si="31"/>
        <v>0.50729863863884084</v>
      </c>
      <c r="DX2" s="13">
        <f t="shared" si="31"/>
        <v>8.9139382391216699</v>
      </c>
      <c r="DY2" s="13">
        <f t="shared" si="31"/>
        <v>12.780298778446436</v>
      </c>
      <c r="DZ2" s="13">
        <f t="shared" si="31"/>
        <v>3.5732263780219569</v>
      </c>
      <c r="EA2" s="13">
        <f t="shared" si="31"/>
        <v>2.6354548221921141</v>
      </c>
      <c r="EB2" s="13">
        <f t="shared" si="31"/>
        <v>6.2957157548891489</v>
      </c>
      <c r="EC2" s="13">
        <f t="shared" si="31"/>
        <v>0.81102196145464645</v>
      </c>
      <c r="ED2" s="13">
        <f t="shared" si="31"/>
        <v>1.6687493562869464</v>
      </c>
      <c r="EE2" s="13">
        <f t="shared" si="31"/>
        <v>0.67574179084995722</v>
      </c>
      <c r="EF2" s="13">
        <f>STDEV(EF14:EF76)</f>
        <v>2.7622441511424061</v>
      </c>
      <c r="EG2" s="13">
        <f t="shared" ref="EG2:EH2" si="32">STDEV(EG14:EG76)</f>
        <v>73.718346608586728</v>
      </c>
      <c r="EH2" s="13">
        <f t="shared" si="32"/>
        <v>81.626233667726879</v>
      </c>
      <c r="EI2" s="13">
        <f t="shared" ref="EI2:EN2" si="33">STDEV(EI14:EI76)</f>
        <v>94666.025859935835</v>
      </c>
      <c r="EJ2" s="13">
        <f t="shared" si="33"/>
        <v>101234.6948811055</v>
      </c>
      <c r="EK2" s="13">
        <f t="shared" si="33"/>
        <v>99814.141059096466</v>
      </c>
      <c r="EL2" s="13">
        <f t="shared" si="33"/>
        <v>129069.54088017537</v>
      </c>
      <c r="EM2" s="13">
        <f t="shared" si="33"/>
        <v>13110.998560746906</v>
      </c>
      <c r="EN2" s="13">
        <f t="shared" si="33"/>
        <v>94762.658999736726</v>
      </c>
      <c r="EO2" s="13">
        <f t="shared" ref="EO2:EV2" si="34">STDEV(EO14:EO76)</f>
        <v>41896.814778796812</v>
      </c>
      <c r="EP2" s="13">
        <f t="shared" si="34"/>
        <v>20493.863019020995</v>
      </c>
      <c r="EQ2" s="13">
        <f t="shared" si="34"/>
        <v>103425.60218931148</v>
      </c>
      <c r="ER2" s="13">
        <f t="shared" si="34"/>
        <v>3861.8795606429026</v>
      </c>
      <c r="ES2" s="13">
        <f t="shared" si="34"/>
        <v>32741.216347979691</v>
      </c>
      <c r="ET2" s="13">
        <f t="shared" si="34"/>
        <v>73086.41562801355</v>
      </c>
      <c r="EU2" s="13">
        <f t="shared" si="34"/>
        <v>43529.466025420865</v>
      </c>
      <c r="EV2" s="13">
        <f t="shared" si="34"/>
        <v>93170.451724928542</v>
      </c>
      <c r="EW2" s="13">
        <f t="shared" ref="EW2:EX2" si="35">STDEV(EW14:EW76)</f>
        <v>54124.641806491461</v>
      </c>
      <c r="EX2" s="13">
        <f t="shared" si="35"/>
        <v>0.49884659592632391</v>
      </c>
      <c r="EY2" s="13">
        <f t="shared" ref="EY2:FF2" si="36">STDEV(EY14:EY76)</f>
        <v>80946029.144041747</v>
      </c>
      <c r="EZ2" s="13">
        <f t="shared" si="36"/>
        <v>126323187.54273082</v>
      </c>
      <c r="FA2" s="13">
        <f t="shared" si="36"/>
        <v>205381212.09717971</v>
      </c>
      <c r="FB2" s="13">
        <f t="shared" si="36"/>
        <v>0.71144308208972928</v>
      </c>
      <c r="FC2" s="13">
        <f t="shared" si="36"/>
        <v>120047.68089880691</v>
      </c>
      <c r="FD2" s="13">
        <f t="shared" si="36"/>
        <v>143451.61096665959</v>
      </c>
      <c r="FE2" s="13">
        <f t="shared" si="36"/>
        <v>33.747166264903754</v>
      </c>
      <c r="FF2" s="13">
        <f t="shared" si="36"/>
        <v>38.911909889325969</v>
      </c>
      <c r="FG2" s="13">
        <f t="shared" ref="FG2:FN2" si="37">STDEV(FG14:FG76)</f>
        <v>33.752785813191203</v>
      </c>
      <c r="FH2" s="13">
        <f t="shared" si="37"/>
        <v>12.862959419319923</v>
      </c>
      <c r="FI2" s="13">
        <f t="shared" si="37"/>
        <v>7.0433070534458366</v>
      </c>
      <c r="FJ2" s="13">
        <f t="shared" si="37"/>
        <v>21.63220618917893</v>
      </c>
      <c r="FK2" s="13">
        <f t="shared" si="37"/>
        <v>13.754302832384109</v>
      </c>
      <c r="FL2" s="13">
        <f t="shared" si="37"/>
        <v>33.718608811873132</v>
      </c>
      <c r="FM2" s="13">
        <f t="shared" si="37"/>
        <v>46.072846074406122</v>
      </c>
      <c r="FN2" s="13">
        <f t="shared" si="37"/>
        <v>1.2268698755635934</v>
      </c>
      <c r="FO2" s="13">
        <f t="shared" ref="FO2:GJ2" si="38">STDEV(FO14:FO76)</f>
        <v>0.13555277643953012</v>
      </c>
      <c r="FP2" s="13">
        <f t="shared" si="38"/>
        <v>0.12097289134359</v>
      </c>
      <c r="FQ2" s="13">
        <f t="shared" si="38"/>
        <v>0.17613766948569587</v>
      </c>
      <c r="FR2" s="13">
        <f t="shared" si="38"/>
        <v>0.16375353926469363</v>
      </c>
      <c r="FS2" s="13">
        <f t="shared" si="38"/>
        <v>0.26373526720507395</v>
      </c>
      <c r="FT2" s="13">
        <f t="shared" si="38"/>
        <v>0.22840516965492763</v>
      </c>
      <c r="FU2" s="13">
        <f t="shared" si="38"/>
        <v>0.14448341402900902</v>
      </c>
      <c r="FV2" s="13">
        <f t="shared" si="38"/>
        <v>0.21874508531506665</v>
      </c>
      <c r="FW2" s="13">
        <f t="shared" si="38"/>
        <v>0.2093595814077828</v>
      </c>
      <c r="FX2" s="13">
        <f t="shared" si="38"/>
        <v>0.18511813519736031</v>
      </c>
      <c r="FY2" s="13">
        <f t="shared" si="38"/>
        <v>0.2195922557597674</v>
      </c>
      <c r="FZ2" s="13">
        <f t="shared" si="38"/>
        <v>0.13894200969767637</v>
      </c>
      <c r="GA2" s="13">
        <f t="shared" si="38"/>
        <v>0.2041206385228036</v>
      </c>
      <c r="GB2" s="13">
        <f t="shared" si="38"/>
        <v>0.1203465876883711</v>
      </c>
      <c r="GC2" s="13">
        <f t="shared" si="38"/>
        <v>0.14967772547781821</v>
      </c>
      <c r="GD2" s="13">
        <f t="shared" si="38"/>
        <v>9.7198898854213914E-2</v>
      </c>
      <c r="GE2" s="13">
        <f t="shared" si="38"/>
        <v>0.12229143978216427</v>
      </c>
      <c r="GF2" s="13">
        <f t="shared" si="38"/>
        <v>7.1460719454476171E-2</v>
      </c>
      <c r="GG2" s="13">
        <f t="shared" si="38"/>
        <v>0.14277118621539733</v>
      </c>
      <c r="GH2" s="13">
        <f t="shared" si="38"/>
        <v>0.15003676273065147</v>
      </c>
      <c r="GI2" s="13">
        <f t="shared" si="38"/>
        <v>0.28817810244173364</v>
      </c>
      <c r="GJ2" s="13">
        <f t="shared" si="38"/>
        <v>4.8889442487404622E-2</v>
      </c>
      <c r="GK2" s="13">
        <f t="shared" ref="GK2:GT2" si="39">STDEV(GK14:GK76)</f>
        <v>0.49304111672429612</v>
      </c>
      <c r="GL2" s="13">
        <f t="shared" si="39"/>
        <v>0.91609112530817249</v>
      </c>
      <c r="GM2" s="13">
        <f t="shared" si="39"/>
        <v>0.59029664720109687</v>
      </c>
      <c r="GN2" s="13">
        <f t="shared" si="39"/>
        <v>0.94960250133489366</v>
      </c>
      <c r="GO2" s="13">
        <f t="shared" si="39"/>
        <v>0.99613107292428271</v>
      </c>
      <c r="GP2" s="13">
        <f t="shared" si="39"/>
        <v>1.5601542384620224</v>
      </c>
      <c r="GQ2" s="13">
        <f t="shared" si="39"/>
        <v>1.0759088005110482</v>
      </c>
      <c r="GR2" s="13">
        <f t="shared" si="39"/>
        <v>0.47228464096391626</v>
      </c>
      <c r="GS2" s="13">
        <f t="shared" si="39"/>
        <v>0.86841566938961667</v>
      </c>
      <c r="GT2" s="13">
        <f t="shared" si="39"/>
        <v>4.6634580916148289</v>
      </c>
    </row>
    <row r="3" spans="1:323" s="5" customFormat="1" ht="13.8" x14ac:dyDescent="0.3">
      <c r="A3" s="13" t="s">
        <v>181</v>
      </c>
      <c r="B3" s="14" t="s">
        <v>177</v>
      </c>
      <c r="C3" s="15" t="s">
        <v>183</v>
      </c>
      <c r="D3" s="15" t="s">
        <v>183</v>
      </c>
      <c r="E3" s="13">
        <f>MIN(E14:E76)</f>
        <v>310334</v>
      </c>
      <c r="F3" s="13">
        <f t="shared" ref="F3:J3" si="40">MIN(F14:F76)</f>
        <v>1001098</v>
      </c>
      <c r="G3" s="13">
        <f t="shared" si="40"/>
        <v>2</v>
      </c>
      <c r="H3" s="13">
        <f t="shared" si="40"/>
        <v>0</v>
      </c>
      <c r="I3" s="13">
        <f t="shared" si="40"/>
        <v>0</v>
      </c>
      <c r="J3" s="13">
        <f t="shared" si="40"/>
        <v>822.7</v>
      </c>
      <c r="K3" s="13">
        <f t="shared" ref="K3:R3" si="41">MIN(K14:K76)</f>
        <v>0</v>
      </c>
      <c r="L3" s="13">
        <f t="shared" si="41"/>
        <v>0</v>
      </c>
      <c r="M3" s="13">
        <f t="shared" si="41"/>
        <v>0</v>
      </c>
      <c r="N3" s="13">
        <f t="shared" si="41"/>
        <v>0</v>
      </c>
      <c r="O3" s="13">
        <f t="shared" si="41"/>
        <v>0</v>
      </c>
      <c r="P3" s="13">
        <f t="shared" si="41"/>
        <v>8.8809946714031975E-4</v>
      </c>
      <c r="Q3" s="13">
        <f t="shared" si="41"/>
        <v>0.75873791863340079</v>
      </c>
      <c r="R3" s="13">
        <f t="shared" si="41"/>
        <v>0.4754477169099729</v>
      </c>
      <c r="S3" s="13">
        <f t="shared" ref="S3:Y3" si="42">MIN(S14:S76)</f>
        <v>0</v>
      </c>
      <c r="T3" s="13">
        <f t="shared" si="42"/>
        <v>0</v>
      </c>
      <c r="U3" s="13">
        <f t="shared" si="42"/>
        <v>0</v>
      </c>
      <c r="V3" s="13">
        <f t="shared" si="42"/>
        <v>0</v>
      </c>
      <c r="W3" s="13">
        <f t="shared" si="42"/>
        <v>0.54998307554195058</v>
      </c>
      <c r="X3" s="13">
        <f t="shared" si="42"/>
        <v>0.39458395294372628</v>
      </c>
      <c r="Y3" s="13">
        <f t="shared" si="42"/>
        <v>0.17574990864399223</v>
      </c>
      <c r="Z3" s="13">
        <f t="shared" ref="Z3:AB3" si="43">MIN(Z14:Z76)</f>
        <v>0</v>
      </c>
      <c r="AA3" s="13">
        <f t="shared" si="43"/>
        <v>0</v>
      </c>
      <c r="AB3" s="13">
        <f t="shared" si="43"/>
        <v>0</v>
      </c>
      <c r="AC3" s="13">
        <f t="shared" ref="AC3:AQ3" si="44">MIN(AC14:AC76)</f>
        <v>0</v>
      </c>
      <c r="AD3" s="13">
        <f t="shared" si="44"/>
        <v>0</v>
      </c>
      <c r="AE3" s="13">
        <f t="shared" si="44"/>
        <v>0</v>
      </c>
      <c r="AF3" s="13">
        <f t="shared" si="44"/>
        <v>0.21825263582029414</v>
      </c>
      <c r="AG3" s="13">
        <f t="shared" si="44"/>
        <v>0.23084577114427859</v>
      </c>
      <c r="AH3" s="13">
        <f t="shared" si="44"/>
        <v>0</v>
      </c>
      <c r="AI3" s="13">
        <f t="shared" si="44"/>
        <v>0</v>
      </c>
      <c r="AJ3" s="13">
        <f t="shared" si="44"/>
        <v>0</v>
      </c>
      <c r="AK3" s="13">
        <f t="shared" si="44"/>
        <v>4.8170252941998201E-4</v>
      </c>
      <c r="AL3" s="13">
        <f t="shared" si="44"/>
        <v>2.4752475247524753E-3</v>
      </c>
      <c r="AM3" s="13">
        <f t="shared" si="44"/>
        <v>0</v>
      </c>
      <c r="AN3" s="13">
        <f t="shared" si="44"/>
        <v>0</v>
      </c>
      <c r="AO3" s="13">
        <f t="shared" si="44"/>
        <v>0</v>
      </c>
      <c r="AP3" s="13">
        <f t="shared" si="44"/>
        <v>1.6216216216216217E-2</v>
      </c>
      <c r="AQ3" s="13">
        <f t="shared" si="44"/>
        <v>2.2867596615595701E-4</v>
      </c>
      <c r="AR3" s="13">
        <f t="shared" ref="AR3:AW3" si="45">MIN(AR14:AR76)</f>
        <v>4.3805852461888907E-3</v>
      </c>
      <c r="AS3" s="13">
        <f t="shared" si="45"/>
        <v>4.3859649122807015E-3</v>
      </c>
      <c r="AT3" s="13">
        <f t="shared" si="45"/>
        <v>0.17287255293647621</v>
      </c>
      <c r="AU3" s="13">
        <f t="shared" si="45"/>
        <v>1.6440798152277889E-4</v>
      </c>
      <c r="AV3" s="13">
        <f t="shared" si="45"/>
        <v>1.2592628729752054E-2</v>
      </c>
      <c r="AW3" s="13">
        <f t="shared" si="45"/>
        <v>7.4175742957449767E-5</v>
      </c>
      <c r="AX3" s="13">
        <f t="shared" ref="AX3:BD3" si="46">MIN(AX14:AX76)</f>
        <v>3.2373859791716826</v>
      </c>
      <c r="AY3" s="13">
        <f t="shared" si="46"/>
        <v>44.735797459421313</v>
      </c>
      <c r="AZ3" s="13">
        <f t="shared" si="46"/>
        <v>0.59252227252811451</v>
      </c>
      <c r="BA3" s="13">
        <f t="shared" si="46"/>
        <v>30.104441875825625</v>
      </c>
      <c r="BB3" s="13">
        <f t="shared" si="46"/>
        <v>0.77912694430506768</v>
      </c>
      <c r="BC3" s="13">
        <f t="shared" si="46"/>
        <v>-10.111111111111111</v>
      </c>
      <c r="BD3" s="13">
        <f t="shared" si="46"/>
        <v>1.471111111111111</v>
      </c>
      <c r="BE3" s="13">
        <f t="shared" ref="BE3:BK3" si="47">MIN(BE14:BE76)</f>
        <v>5.7551219185185625</v>
      </c>
      <c r="BF3" s="13">
        <f t="shared" si="47"/>
        <v>0.12553503909767391</v>
      </c>
      <c r="BG3" s="13">
        <f t="shared" si="47"/>
        <v>1.0201222106408349E-3</v>
      </c>
      <c r="BH3" s="13">
        <f t="shared" si="47"/>
        <v>9.7588871745777088E-4</v>
      </c>
      <c r="BI3" s="13">
        <f t="shared" si="47"/>
        <v>8.4010064405715796E-4</v>
      </c>
      <c r="BJ3" s="13">
        <f t="shared" si="47"/>
        <v>6.0007188861225571E-5</v>
      </c>
      <c r="BK3" s="13">
        <f t="shared" si="47"/>
        <v>2.7141298266187164E-2</v>
      </c>
      <c r="BL3" s="13">
        <f t="shared" ref="BL3:BQ3" si="48">MIN(BL14:BL76)</f>
        <v>42.909850926672036</v>
      </c>
      <c r="BM3" s="13">
        <f t="shared" si="48"/>
        <v>2</v>
      </c>
      <c r="BN3" s="13">
        <f t="shared" si="48"/>
        <v>5</v>
      </c>
      <c r="BO3" s="13">
        <f t="shared" si="48"/>
        <v>10</v>
      </c>
      <c r="BP3" s="13">
        <f t="shared" si="48"/>
        <v>2</v>
      </c>
      <c r="BQ3" s="13">
        <f t="shared" si="48"/>
        <v>9</v>
      </c>
      <c r="BR3" s="13">
        <f t="shared" ref="BR3:BT3" si="49">MIN(BR14:BR76)</f>
        <v>71</v>
      </c>
      <c r="BS3" s="13">
        <f t="shared" si="49"/>
        <v>14</v>
      </c>
      <c r="BT3" s="13">
        <f t="shared" si="49"/>
        <v>8</v>
      </c>
      <c r="BU3" s="13">
        <f>MIN(BU14:BU76)</f>
        <v>15.51417</v>
      </c>
      <c r="BV3" s="13">
        <f>MIN(BV14:BV76)</f>
        <v>0</v>
      </c>
      <c r="BW3" s="13">
        <f>MIN(BW14:BW76)</f>
        <v>0</v>
      </c>
      <c r="BX3" s="13">
        <f>MIN(BX14:BX76)</f>
        <v>0</v>
      </c>
      <c r="BY3" s="13">
        <f>MIN(BY14:BY76)</f>
        <v>0</v>
      </c>
      <c r="BZ3" s="13">
        <f t="shared" ref="BZ3:CA3" si="50">MIN(BZ14:BZ76)</f>
        <v>68</v>
      </c>
      <c r="CA3" s="13">
        <f t="shared" si="50"/>
        <v>31</v>
      </c>
      <c r="CB3" s="13">
        <f t="shared" ref="CB3:EE3" si="51">MIN(CB14:CB76)</f>
        <v>0</v>
      </c>
      <c r="CC3" s="13">
        <f t="shared" si="51"/>
        <v>0</v>
      </c>
      <c r="CD3" s="13">
        <f t="shared" si="51"/>
        <v>-32.599999999999994</v>
      </c>
      <c r="CE3" s="13">
        <f t="shared" si="51"/>
        <v>-27.200000000000017</v>
      </c>
      <c r="CF3" s="13">
        <f t="shared" si="51"/>
        <v>-35.700000000000017</v>
      </c>
      <c r="CG3" s="13">
        <f t="shared" si="51"/>
        <v>0.56310679611650483</v>
      </c>
      <c r="CH3" s="13">
        <f t="shared" si="51"/>
        <v>0.75792141951837755</v>
      </c>
      <c r="CI3" s="13">
        <f t="shared" si="51"/>
        <v>0.42233009708737856</v>
      </c>
      <c r="CJ3" s="13">
        <f t="shared" si="51"/>
        <v>0</v>
      </c>
      <c r="CK3" s="13">
        <f t="shared" si="51"/>
        <v>0</v>
      </c>
      <c r="CL3" s="13">
        <f t="shared" si="51"/>
        <v>-44.699999999999989</v>
      </c>
      <c r="CM3" s="13">
        <f t="shared" si="51"/>
        <v>-202.8</v>
      </c>
      <c r="CN3" s="13">
        <f t="shared" si="51"/>
        <v>-181</v>
      </c>
      <c r="CO3" s="13">
        <f t="shared" si="51"/>
        <v>0.67880794701986757</v>
      </c>
      <c r="CP3" s="13">
        <f t="shared" si="51"/>
        <v>0.44756197221465543</v>
      </c>
      <c r="CQ3" s="13">
        <f t="shared" si="51"/>
        <v>0.47581812916304667</v>
      </c>
      <c r="CR3" s="13">
        <f t="shared" si="51"/>
        <v>0</v>
      </c>
      <c r="CS3" s="13">
        <f t="shared" si="51"/>
        <v>0</v>
      </c>
      <c r="CT3" s="13">
        <f t="shared" si="51"/>
        <v>-33.099999999999994</v>
      </c>
      <c r="CU3" s="13">
        <f t="shared" si="51"/>
        <v>-26.300000000000011</v>
      </c>
      <c r="CV3" s="13">
        <f t="shared" si="51"/>
        <v>-36.400000000000006</v>
      </c>
      <c r="CW3" s="13">
        <f t="shared" si="51"/>
        <v>0.56632653061224481</v>
      </c>
      <c r="CX3" s="13">
        <f t="shared" si="51"/>
        <v>0.75994865211810014</v>
      </c>
      <c r="CY3" s="13">
        <f t="shared" si="51"/>
        <v>0.42346938775510207</v>
      </c>
      <c r="CZ3" s="13">
        <f t="shared" si="51"/>
        <v>0</v>
      </c>
      <c r="DA3" s="13">
        <f t="shared" si="51"/>
        <v>0</v>
      </c>
      <c r="DB3" s="13">
        <f t="shared" si="51"/>
        <v>-44.100000000000023</v>
      </c>
      <c r="DC3" s="13">
        <f t="shared" si="51"/>
        <v>-201.2</v>
      </c>
      <c r="DD3" s="13">
        <f t="shared" si="51"/>
        <v>-180.39999999999998</v>
      </c>
      <c r="DE3" s="13">
        <f t="shared" si="51"/>
        <v>0.68150684931506844</v>
      </c>
      <c r="DF3" s="13">
        <f t="shared" si="51"/>
        <v>0.44603524229074892</v>
      </c>
      <c r="DG3" s="13">
        <f t="shared" si="51"/>
        <v>0.47313084112149534</v>
      </c>
      <c r="DH3" s="13">
        <f t="shared" si="51"/>
        <v>0</v>
      </c>
      <c r="DI3" s="13">
        <f t="shared" si="51"/>
        <v>0</v>
      </c>
      <c r="DJ3" s="13">
        <f t="shared" si="51"/>
        <v>-12.099999999999994</v>
      </c>
      <c r="DK3" s="13">
        <f t="shared" si="51"/>
        <v>-4.4000000000000021</v>
      </c>
      <c r="DL3" s="13">
        <f t="shared" si="51"/>
        <v>-14.099999999999994</v>
      </c>
      <c r="DM3" s="13">
        <f t="shared" si="51"/>
        <v>0.71212121212121215</v>
      </c>
      <c r="DN3" s="13">
        <f t="shared" si="51"/>
        <v>0.57627118644067787</v>
      </c>
      <c r="DO3" s="13">
        <f t="shared" si="51"/>
        <v>0.6067415730337079</v>
      </c>
      <c r="DP3" s="13">
        <f t="shared" si="51"/>
        <v>0</v>
      </c>
      <c r="DQ3" s="13">
        <f t="shared" si="51"/>
        <v>0</v>
      </c>
      <c r="DR3" s="13">
        <f t="shared" si="51"/>
        <v>-28.299999999999983</v>
      </c>
      <c r="DS3" s="13">
        <f t="shared" si="51"/>
        <v>-35.099999999999909</v>
      </c>
      <c r="DT3" s="13">
        <f t="shared" si="51"/>
        <v>-17</v>
      </c>
      <c r="DU3" s="13">
        <f t="shared" si="51"/>
        <v>0.54838709677419351</v>
      </c>
      <c r="DV3" s="13">
        <f t="shared" si="51"/>
        <v>0.46938775510204084</v>
      </c>
      <c r="DW3" s="13">
        <f t="shared" si="51"/>
        <v>0.58064516129032262</v>
      </c>
      <c r="DX3" s="13">
        <f t="shared" si="51"/>
        <v>0</v>
      </c>
      <c r="DY3" s="13">
        <f t="shared" si="51"/>
        <v>0</v>
      </c>
      <c r="DZ3" s="13">
        <f t="shared" si="51"/>
        <v>-4.1999999999999993</v>
      </c>
      <c r="EA3" s="13">
        <f t="shared" si="51"/>
        <v>-4.6000000000000014</v>
      </c>
      <c r="EB3" s="13">
        <f t="shared" si="51"/>
        <v>-5.1000000000000014</v>
      </c>
      <c r="EC3" s="13">
        <f t="shared" si="51"/>
        <v>0.78010471204188481</v>
      </c>
      <c r="ED3" s="13">
        <f t="shared" si="51"/>
        <v>0.66666666666666663</v>
      </c>
      <c r="EE3" s="13">
        <f t="shared" si="51"/>
        <v>0.74242424242424243</v>
      </c>
      <c r="EF3" s="13">
        <f>MIN(EF14:EF76)</f>
        <v>1.8024176769772031</v>
      </c>
      <c r="EG3" s="13">
        <f t="shared" ref="EG3:EH3" si="52">MIN(EG14:EG76)</f>
        <v>0</v>
      </c>
      <c r="EH3" s="13">
        <f t="shared" si="52"/>
        <v>0</v>
      </c>
      <c r="EI3" s="13">
        <f t="shared" ref="EI3:EN3" si="53">MIN(EI14:EI76)</f>
        <v>0</v>
      </c>
      <c r="EJ3" s="13">
        <f t="shared" si="53"/>
        <v>0</v>
      </c>
      <c r="EK3" s="13">
        <f t="shared" si="53"/>
        <v>0</v>
      </c>
      <c r="EL3" s="13">
        <f t="shared" si="53"/>
        <v>0</v>
      </c>
      <c r="EM3" s="13">
        <f t="shared" si="53"/>
        <v>0</v>
      </c>
      <c r="EN3" s="13">
        <f t="shared" si="53"/>
        <v>0</v>
      </c>
      <c r="EO3" s="13">
        <f t="shared" ref="EO3:EV3" si="54">MIN(EO14:EO76)</f>
        <v>0</v>
      </c>
      <c r="EP3" s="13">
        <f t="shared" si="54"/>
        <v>0</v>
      </c>
      <c r="EQ3" s="13">
        <f t="shared" si="54"/>
        <v>0</v>
      </c>
      <c r="ER3" s="13">
        <f t="shared" si="54"/>
        <v>0</v>
      </c>
      <c r="ES3" s="13">
        <f t="shared" si="54"/>
        <v>0</v>
      </c>
      <c r="ET3" s="13">
        <f t="shared" si="54"/>
        <v>0</v>
      </c>
      <c r="EU3" s="13">
        <f t="shared" si="54"/>
        <v>0</v>
      </c>
      <c r="EV3" s="13">
        <f t="shared" si="54"/>
        <v>0</v>
      </c>
      <c r="EW3" s="13">
        <f t="shared" ref="EW3:EX3" si="55">MIN(EW14:EW76)</f>
        <v>0</v>
      </c>
      <c r="EX3" s="13">
        <f t="shared" si="55"/>
        <v>0</v>
      </c>
      <c r="EY3" s="13">
        <f t="shared" ref="EY3:FF3" si="56">MIN(EY14:EY76)</f>
        <v>0</v>
      </c>
      <c r="EZ3" s="13">
        <f t="shared" si="56"/>
        <v>0</v>
      </c>
      <c r="FA3" s="13">
        <f t="shared" si="56"/>
        <v>0</v>
      </c>
      <c r="FB3" s="13">
        <f t="shared" si="56"/>
        <v>1.0633337533501659E-7</v>
      </c>
      <c r="FC3" s="13">
        <f t="shared" si="56"/>
        <v>0</v>
      </c>
      <c r="FD3" s="13">
        <f t="shared" si="56"/>
        <v>0</v>
      </c>
      <c r="FE3" s="13">
        <f t="shared" si="56"/>
        <v>0</v>
      </c>
      <c r="FF3" s="13">
        <f t="shared" si="56"/>
        <v>0</v>
      </c>
      <c r="FG3" s="13">
        <f t="shared" ref="FG3:FN3" si="57">MIN(FG14:FG76)</f>
        <v>0</v>
      </c>
      <c r="FH3" s="13">
        <f t="shared" si="57"/>
        <v>0</v>
      </c>
      <c r="FI3" s="13">
        <f t="shared" si="57"/>
        <v>0</v>
      </c>
      <c r="FJ3" s="13">
        <f t="shared" si="57"/>
        <v>0</v>
      </c>
      <c r="FK3" s="13">
        <f t="shared" si="57"/>
        <v>0</v>
      </c>
      <c r="FL3" s="13">
        <f t="shared" si="57"/>
        <v>0</v>
      </c>
      <c r="FM3" s="13">
        <f t="shared" si="57"/>
        <v>0</v>
      </c>
      <c r="FN3" s="13">
        <f t="shared" si="57"/>
        <v>0</v>
      </c>
      <c r="FO3" s="13">
        <f t="shared" ref="FO3:GJ3" si="58">MIN(FO14:FO76)</f>
        <v>0.63044739999999999</v>
      </c>
      <c r="FP3" s="13">
        <f t="shared" si="58"/>
        <v>1.4011940000000001</v>
      </c>
      <c r="FQ3" s="13">
        <f t="shared" si="58"/>
        <v>1.093594</v>
      </c>
      <c r="FR3" s="13">
        <f t="shared" si="58"/>
        <v>0.57055429999999996</v>
      </c>
      <c r="FS3" s="13">
        <f t="shared" si="58"/>
        <v>1.843539</v>
      </c>
      <c r="FT3" s="13">
        <f t="shared" si="58"/>
        <v>1.4434720000000001</v>
      </c>
      <c r="FU3" s="13">
        <f t="shared" si="58"/>
        <v>1.2431319999999999</v>
      </c>
      <c r="FV3" s="13">
        <f t="shared" si="58"/>
        <v>1.1541509999999999</v>
      </c>
      <c r="FW3" s="13">
        <f t="shared" si="58"/>
        <v>1.4607079999999999</v>
      </c>
      <c r="FX3" s="13">
        <f t="shared" si="58"/>
        <v>1.329323</v>
      </c>
      <c r="FY3" s="13">
        <f t="shared" si="58"/>
        <v>1.0066040000000001</v>
      </c>
      <c r="FZ3" s="13">
        <f t="shared" si="58"/>
        <v>1.5111859999999999</v>
      </c>
      <c r="GA3" s="13">
        <f t="shared" si="58"/>
        <v>0.57990370000000002</v>
      </c>
      <c r="GB3" s="13">
        <f t="shared" si="58"/>
        <v>1.482172</v>
      </c>
      <c r="GC3" s="13">
        <f t="shared" si="58"/>
        <v>1.3236380000000001</v>
      </c>
      <c r="GD3" s="13">
        <f t="shared" si="58"/>
        <v>1.510256</v>
      </c>
      <c r="GE3" s="13">
        <f t="shared" si="58"/>
        <v>1.27538</v>
      </c>
      <c r="GF3" s="13">
        <f t="shared" si="58"/>
        <v>1.6971449999999999</v>
      </c>
      <c r="GG3" s="13">
        <f t="shared" si="58"/>
        <v>1.512394</v>
      </c>
      <c r="GH3" s="13">
        <f t="shared" si="58"/>
        <v>1.2646740000000001</v>
      </c>
      <c r="GI3" s="13">
        <f t="shared" si="58"/>
        <v>1.3030569999999999</v>
      </c>
      <c r="GJ3" s="13">
        <f t="shared" si="58"/>
        <v>1.5229839999999999</v>
      </c>
      <c r="GK3" s="13">
        <f t="shared" ref="GK3:GT3" si="59">MIN(GK14:GK76)</f>
        <v>7.3024579999999997</v>
      </c>
      <c r="GL3" s="13">
        <f t="shared" si="59"/>
        <v>4.342371</v>
      </c>
      <c r="GM3" s="13">
        <f t="shared" si="59"/>
        <v>4.5080640000000001</v>
      </c>
      <c r="GN3" s="13">
        <f t="shared" si="59"/>
        <v>3.8053949999999999</v>
      </c>
      <c r="GO3" s="13">
        <f t="shared" si="59"/>
        <v>4.5350669999999997</v>
      </c>
      <c r="GP3" s="13">
        <f t="shared" si="59"/>
        <v>1.3909739999999999</v>
      </c>
      <c r="GQ3" s="13">
        <f t="shared" si="59"/>
        <v>1.7532160000000001</v>
      </c>
      <c r="GR3" s="13">
        <f t="shared" si="59"/>
        <v>3.852922</v>
      </c>
      <c r="GS3" s="13">
        <f t="shared" si="59"/>
        <v>3.139513</v>
      </c>
      <c r="GT3" s="13">
        <f t="shared" si="59"/>
        <v>50.98</v>
      </c>
    </row>
    <row r="4" spans="1:323" s="5" customFormat="1" ht="13.8" x14ac:dyDescent="0.3">
      <c r="A4" s="13" t="s">
        <v>181</v>
      </c>
      <c r="B4" s="14" t="s">
        <v>176</v>
      </c>
      <c r="C4" s="15" t="s">
        <v>183</v>
      </c>
      <c r="D4" s="15" t="s">
        <v>183</v>
      </c>
      <c r="E4" s="13">
        <f>MAX(E14:E76)</f>
        <v>943650</v>
      </c>
      <c r="F4" s="13">
        <f t="shared" ref="F4:J4" si="60">MAX(F14:F76)</f>
        <v>2516580</v>
      </c>
      <c r="G4" s="13">
        <f t="shared" si="60"/>
        <v>800</v>
      </c>
      <c r="H4" s="13">
        <f t="shared" si="60"/>
        <v>300</v>
      </c>
      <c r="I4" s="13">
        <f t="shared" si="60"/>
        <v>100</v>
      </c>
      <c r="J4" s="13">
        <f t="shared" si="60"/>
        <v>16492.7</v>
      </c>
      <c r="K4" s="13">
        <f t="shared" ref="K4:R4" si="61">MAX(K14:K76)</f>
        <v>727035.65</v>
      </c>
      <c r="L4" s="13">
        <f t="shared" si="61"/>
        <v>733320.57</v>
      </c>
      <c r="M4" s="13">
        <f t="shared" si="61"/>
        <v>734515.22</v>
      </c>
      <c r="N4" s="13">
        <f t="shared" si="61"/>
        <v>739181.25</v>
      </c>
      <c r="O4" s="13">
        <f t="shared" si="61"/>
        <v>786934</v>
      </c>
      <c r="P4" s="13">
        <f t="shared" si="61"/>
        <v>2.3054981672775741</v>
      </c>
      <c r="Q4" s="13">
        <f t="shared" si="61"/>
        <v>1046.1935081148565</v>
      </c>
      <c r="R4" s="13">
        <f t="shared" si="61"/>
        <v>1126</v>
      </c>
      <c r="S4" s="13">
        <f t="shared" ref="S4:Y4" si="62">MAX(S14:S76)</f>
        <v>122742</v>
      </c>
      <c r="T4" s="13">
        <f t="shared" si="62"/>
        <v>175959.3</v>
      </c>
      <c r="U4" s="13">
        <f t="shared" si="62"/>
        <v>177463.79</v>
      </c>
      <c r="V4" s="13">
        <f t="shared" si="62"/>
        <v>246836</v>
      </c>
      <c r="W4" s="13">
        <f t="shared" si="62"/>
        <v>4.0876147869084054</v>
      </c>
      <c r="X4" s="13">
        <f t="shared" si="62"/>
        <v>1.9516789166190505</v>
      </c>
      <c r="Y4" s="13">
        <f t="shared" si="62"/>
        <v>2.3199284901054584</v>
      </c>
      <c r="Z4" s="13">
        <f t="shared" ref="Z4:AB4" si="63">MAX(Z14:Z76)</f>
        <v>40183</v>
      </c>
      <c r="AA4" s="13">
        <f t="shared" si="63"/>
        <v>96900</v>
      </c>
      <c r="AB4" s="13">
        <f t="shared" si="63"/>
        <v>75</v>
      </c>
      <c r="AC4" s="13">
        <f t="shared" ref="AC4:AQ4" si="64">MAX(AC14:AC76)</f>
        <v>577213.17000000004</v>
      </c>
      <c r="AD4" s="13">
        <f t="shared" si="64"/>
        <v>494937</v>
      </c>
      <c r="AE4" s="13">
        <f t="shared" si="64"/>
        <v>450298</v>
      </c>
      <c r="AF4" s="13">
        <f t="shared" si="64"/>
        <v>2.3190885140452324</v>
      </c>
      <c r="AG4" s="13">
        <f t="shared" si="64"/>
        <v>9.0307692307692307</v>
      </c>
      <c r="AH4" s="13">
        <f t="shared" si="64"/>
        <v>228211.3</v>
      </c>
      <c r="AI4" s="13">
        <f t="shared" si="64"/>
        <v>219314</v>
      </c>
      <c r="AJ4" s="13">
        <f t="shared" si="64"/>
        <v>215380</v>
      </c>
      <c r="AK4" s="13">
        <f t="shared" si="64"/>
        <v>5.5762594893029673</v>
      </c>
      <c r="AL4" s="13">
        <f t="shared" si="64"/>
        <v>915.66666666666663</v>
      </c>
      <c r="AM4" s="13">
        <f t="shared" si="64"/>
        <v>537064.43999999994</v>
      </c>
      <c r="AN4" s="13">
        <f t="shared" si="64"/>
        <v>524054.99999999994</v>
      </c>
      <c r="AO4" s="13">
        <f t="shared" si="64"/>
        <v>610564</v>
      </c>
      <c r="AP4" s="13">
        <f t="shared" si="64"/>
        <v>32.851552117607163</v>
      </c>
      <c r="AQ4" s="13">
        <f t="shared" si="64"/>
        <v>114.16666666666667</v>
      </c>
      <c r="AR4" s="13">
        <f t="shared" ref="AR4:AW4" si="65">MAX(AR14:AR76)</f>
        <v>8859.5499999999993</v>
      </c>
      <c r="AS4" s="13">
        <f t="shared" si="65"/>
        <v>4251</v>
      </c>
      <c r="AT4" s="13">
        <f t="shared" si="65"/>
        <v>7675</v>
      </c>
      <c r="AU4" s="13">
        <f t="shared" si="65"/>
        <v>44.203341483292583</v>
      </c>
      <c r="AV4" s="13">
        <f t="shared" si="65"/>
        <v>14510.49</v>
      </c>
      <c r="AW4" s="13">
        <f t="shared" si="65"/>
        <v>3510.2552796506484</v>
      </c>
      <c r="AX4" s="13">
        <f t="shared" ref="AX4:BD4" si="66">MAX(AX14:AX76)</f>
        <v>5.1959562743259387</v>
      </c>
      <c r="AY4" s="13">
        <f t="shared" si="66"/>
        <v>3731.6281733155183</v>
      </c>
      <c r="AZ4" s="13">
        <f t="shared" si="66"/>
        <v>1.8523276127838864</v>
      </c>
      <c r="BA4" s="13">
        <f t="shared" si="66"/>
        <v>1138.4351592816533</v>
      </c>
      <c r="BB4" s="13">
        <f t="shared" si="66"/>
        <v>1.627701808557565</v>
      </c>
      <c r="BC4" s="13">
        <f t="shared" si="66"/>
        <v>45.222222222222221</v>
      </c>
      <c r="BD4" s="13">
        <f t="shared" si="66"/>
        <v>3.3411111111111111</v>
      </c>
      <c r="BE4" s="13">
        <f t="shared" ref="BE4:BK4" si="67">MAX(BE14:BE76)</f>
        <v>99.872684087195438</v>
      </c>
      <c r="BF4" s="13">
        <f t="shared" si="67"/>
        <v>94.243892244022376</v>
      </c>
      <c r="BG4" s="13">
        <f t="shared" si="67"/>
        <v>52.925881303900944</v>
      </c>
      <c r="BH4" s="13">
        <f t="shared" si="67"/>
        <v>53.19811719661169</v>
      </c>
      <c r="BI4" s="13">
        <f t="shared" si="67"/>
        <v>63.925768290803688</v>
      </c>
      <c r="BJ4" s="13">
        <f t="shared" si="67"/>
        <v>34.804387464155042</v>
      </c>
      <c r="BK4" s="13">
        <f t="shared" si="67"/>
        <v>50.363259735942144</v>
      </c>
      <c r="BL4" s="13">
        <f t="shared" ref="BL4:BQ4" si="68">MAX(BL14:BL76)</f>
        <v>61.988221664413977</v>
      </c>
      <c r="BM4" s="13">
        <f t="shared" si="68"/>
        <v>85</v>
      </c>
      <c r="BN4" s="13">
        <f t="shared" si="68"/>
        <v>31</v>
      </c>
      <c r="BO4" s="13">
        <f t="shared" si="68"/>
        <v>74</v>
      </c>
      <c r="BP4" s="13">
        <f t="shared" si="68"/>
        <v>76</v>
      </c>
      <c r="BQ4" s="13">
        <f t="shared" si="68"/>
        <v>87</v>
      </c>
      <c r="BR4" s="13">
        <f t="shared" ref="BR4:BT4" si="69">MAX(BR14:BR76)</f>
        <v>100</v>
      </c>
      <c r="BS4" s="13">
        <f t="shared" si="69"/>
        <v>99</v>
      </c>
      <c r="BT4" s="13">
        <f t="shared" si="69"/>
        <v>98</v>
      </c>
      <c r="BU4" s="13">
        <f>MAX(BU14:BU76)</f>
        <v>100</v>
      </c>
      <c r="BV4" s="13">
        <f>MAX(BV14:BV76)</f>
        <v>49</v>
      </c>
      <c r="BW4" s="13">
        <f>MAX(BW14:BW76)</f>
        <v>3094.6</v>
      </c>
      <c r="BX4" s="13">
        <f>MAX(BX14:BX76)</f>
        <v>12157.608555935205</v>
      </c>
      <c r="BY4" s="13">
        <f>MAX(BY14:BY76)</f>
        <v>9624.3081763620976</v>
      </c>
      <c r="BZ4" s="13">
        <f t="shared" ref="BZ4:CA4" si="70">MAX(BZ14:BZ76)</f>
        <v>96</v>
      </c>
      <c r="CA4" s="13">
        <f t="shared" si="70"/>
        <v>77</v>
      </c>
      <c r="CB4" s="13">
        <f t="shared" ref="CB4:EE4" si="71">MAX(CB14:CB76)</f>
        <v>595.79999999999995</v>
      </c>
      <c r="CC4" s="13">
        <f t="shared" si="71"/>
        <v>687</v>
      </c>
      <c r="CD4" s="13">
        <f t="shared" si="71"/>
        <v>57.400000000000006</v>
      </c>
      <c r="CE4" s="13">
        <f t="shared" si="71"/>
        <v>79.100000000000023</v>
      </c>
      <c r="CF4" s="13">
        <f t="shared" si="71"/>
        <v>170.30000000000007</v>
      </c>
      <c r="CG4" s="13">
        <f t="shared" si="71"/>
        <v>1.6845425867507886</v>
      </c>
      <c r="CH4" s="13">
        <f t="shared" si="71"/>
        <v>1.1882966396292005</v>
      </c>
      <c r="CI4" s="13">
        <f t="shared" si="71"/>
        <v>1.7097791798107256</v>
      </c>
      <c r="CJ4" s="13">
        <f t="shared" si="71"/>
        <v>3218.4</v>
      </c>
      <c r="CK4" s="13">
        <f t="shared" si="71"/>
        <v>3933.6</v>
      </c>
      <c r="CL4" s="13">
        <f t="shared" si="71"/>
        <v>553</v>
      </c>
      <c r="CM4" s="13">
        <f t="shared" si="71"/>
        <v>302.29999999999973</v>
      </c>
      <c r="CN4" s="13">
        <f t="shared" si="71"/>
        <v>1218.5</v>
      </c>
      <c r="CO4" s="13">
        <f t="shared" si="71"/>
        <v>1.9966130397967825</v>
      </c>
      <c r="CP4" s="13">
        <f t="shared" si="71"/>
        <v>1.2448725916718459</v>
      </c>
      <c r="CQ4" s="13">
        <f t="shared" si="71"/>
        <v>2.4784081287044879</v>
      </c>
      <c r="CR4" s="13">
        <f t="shared" si="71"/>
        <v>595.79999999999995</v>
      </c>
      <c r="CS4" s="13">
        <f t="shared" si="71"/>
        <v>686.9</v>
      </c>
      <c r="CT4" s="13">
        <f t="shared" si="71"/>
        <v>56.899999999999977</v>
      </c>
      <c r="CU4" s="13">
        <f t="shared" si="71"/>
        <v>79.100000000000023</v>
      </c>
      <c r="CV4" s="13">
        <f t="shared" si="71"/>
        <v>170.20000000000005</v>
      </c>
      <c r="CW4" s="13">
        <f t="shared" si="71"/>
        <v>2.1555555555555554</v>
      </c>
      <c r="CX4" s="13">
        <f t="shared" si="71"/>
        <v>1.1685144124168514</v>
      </c>
      <c r="CY4" s="13">
        <f t="shared" si="71"/>
        <v>2.3555555555555556</v>
      </c>
      <c r="CZ4" s="13">
        <f t="shared" si="71"/>
        <v>3141.6</v>
      </c>
      <c r="DA4" s="13">
        <f t="shared" si="71"/>
        <v>3921.1</v>
      </c>
      <c r="DB4" s="13">
        <f t="shared" si="71"/>
        <v>552.79999999999973</v>
      </c>
      <c r="DC4" s="13">
        <f t="shared" si="71"/>
        <v>296.5</v>
      </c>
      <c r="DD4" s="13">
        <f t="shared" si="71"/>
        <v>1217.3000000000002</v>
      </c>
      <c r="DE4" s="13">
        <f t="shared" si="71"/>
        <v>2.3362175525339923</v>
      </c>
      <c r="DF4" s="13">
        <f t="shared" si="71"/>
        <v>1.2644821533060269</v>
      </c>
      <c r="DG4" s="13">
        <f t="shared" si="71"/>
        <v>3.0531520395550058</v>
      </c>
      <c r="DH4" s="13">
        <f t="shared" si="71"/>
        <v>126.5</v>
      </c>
      <c r="DI4" s="13">
        <f t="shared" si="71"/>
        <v>127.5</v>
      </c>
      <c r="DJ4" s="13">
        <f t="shared" si="71"/>
        <v>51.799999999999983</v>
      </c>
      <c r="DK4" s="13">
        <f t="shared" si="71"/>
        <v>24.900000000000006</v>
      </c>
      <c r="DL4" s="13">
        <f t="shared" si="71"/>
        <v>71.5</v>
      </c>
      <c r="DM4" s="13">
        <f t="shared" si="71"/>
        <v>1.6324786324786322</v>
      </c>
      <c r="DN4" s="13">
        <f t="shared" si="71"/>
        <v>1.5555555555555556</v>
      </c>
      <c r="DO4" s="13">
        <f t="shared" si="71"/>
        <v>1.9473684210526319</v>
      </c>
      <c r="DP4" s="13">
        <f t="shared" si="71"/>
        <v>510.1</v>
      </c>
      <c r="DQ4" s="13">
        <f t="shared" si="71"/>
        <v>642.29999999999995</v>
      </c>
      <c r="DR4" s="13">
        <f t="shared" si="71"/>
        <v>189.39999999999998</v>
      </c>
      <c r="DS4" s="13">
        <f t="shared" si="71"/>
        <v>86.500000000000057</v>
      </c>
      <c r="DT4" s="13">
        <f t="shared" si="71"/>
        <v>365.20000000000005</v>
      </c>
      <c r="DU4" s="13">
        <f t="shared" si="71"/>
        <v>1.9098837209302326</v>
      </c>
      <c r="DV4" s="13">
        <f t="shared" si="71"/>
        <v>1.7666666666666666</v>
      </c>
      <c r="DW4" s="13">
        <f t="shared" si="71"/>
        <v>2.8023255813953489</v>
      </c>
      <c r="DX4" s="13">
        <f t="shared" si="71"/>
        <v>43.3</v>
      </c>
      <c r="DY4" s="13">
        <f t="shared" si="71"/>
        <v>63.4</v>
      </c>
      <c r="DZ4" s="13">
        <f t="shared" si="71"/>
        <v>20.800000000000004</v>
      </c>
      <c r="EA4" s="13">
        <f t="shared" si="71"/>
        <v>15.899999999999999</v>
      </c>
      <c r="EB4" s="13">
        <f t="shared" si="71"/>
        <v>32.9</v>
      </c>
      <c r="EC4" s="13">
        <f t="shared" si="71"/>
        <v>7.333333333333333</v>
      </c>
      <c r="ED4" s="13">
        <f t="shared" si="71"/>
        <v>13</v>
      </c>
      <c r="EE4" s="13">
        <f t="shared" si="71"/>
        <v>5.6666666666666661</v>
      </c>
      <c r="EF4" s="13">
        <f>MAX(EF14:EF76)</f>
        <v>15.270194420902888</v>
      </c>
      <c r="EG4" s="13">
        <f t="shared" ref="EG4:EH4" si="72">MAX(EG14:EG76)</f>
        <v>264.96916666666664</v>
      </c>
      <c r="EH4" s="13">
        <f t="shared" si="72"/>
        <v>496.75</v>
      </c>
      <c r="EI4" s="13">
        <f t="shared" ref="EI4:EN4" si="73">MAX(EI14:EI76)</f>
        <v>437109</v>
      </c>
      <c r="EJ4" s="13">
        <f t="shared" si="73"/>
        <v>437109</v>
      </c>
      <c r="EK4" s="13">
        <f t="shared" si="73"/>
        <v>445879.2</v>
      </c>
      <c r="EL4" s="13">
        <f t="shared" si="73"/>
        <v>795006.4</v>
      </c>
      <c r="EM4" s="13">
        <f t="shared" si="73"/>
        <v>55857</v>
      </c>
      <c r="EN4" s="13">
        <f t="shared" si="73"/>
        <v>425545.1</v>
      </c>
      <c r="EO4" s="13">
        <f t="shared" ref="EO4:EV4" si="74">MAX(EO14:EO76)</f>
        <v>193000</v>
      </c>
      <c r="EP4" s="13">
        <f t="shared" si="74"/>
        <v>137689</v>
      </c>
      <c r="EQ4" s="13">
        <f t="shared" si="74"/>
        <v>405688</v>
      </c>
      <c r="ER4" s="13">
        <f t="shared" si="74"/>
        <v>21904</v>
      </c>
      <c r="ES4" s="13">
        <f t="shared" si="74"/>
        <v>136918</v>
      </c>
      <c r="ET4" s="13">
        <f t="shared" si="74"/>
        <v>384649</v>
      </c>
      <c r="EU4" s="13">
        <f t="shared" si="74"/>
        <v>244608</v>
      </c>
      <c r="EV4" s="13">
        <f t="shared" si="74"/>
        <v>488317</v>
      </c>
      <c r="EW4" s="13">
        <f t="shared" ref="EW4:EX4" si="75">MAX(EW14:EW76)</f>
        <v>234563.99999999983</v>
      </c>
      <c r="EX4" s="13">
        <f t="shared" si="75"/>
        <v>1</v>
      </c>
      <c r="EY4" s="13">
        <f t="shared" ref="EY4:FF4" si="76">MAX(EY14:EY76)</f>
        <v>380637747</v>
      </c>
      <c r="EZ4" s="13">
        <f t="shared" si="76"/>
        <v>563407708</v>
      </c>
      <c r="FA4" s="13">
        <f t="shared" si="76"/>
        <v>935084708</v>
      </c>
      <c r="FB4" s="13">
        <f t="shared" si="76"/>
        <v>5.1923060798822771</v>
      </c>
      <c r="FC4" s="13">
        <f t="shared" si="76"/>
        <v>493579</v>
      </c>
      <c r="FD4" s="13">
        <f t="shared" si="76"/>
        <v>605969</v>
      </c>
      <c r="FE4" s="13">
        <f t="shared" si="76"/>
        <v>128.01690718555386</v>
      </c>
      <c r="FF4" s="13">
        <f t="shared" si="76"/>
        <v>133.74799552942321</v>
      </c>
      <c r="FG4" s="13">
        <f t="shared" ref="FG4:FN4" si="77">MAX(FG14:FG76)</f>
        <v>100</v>
      </c>
      <c r="FH4" s="13">
        <f t="shared" si="77"/>
        <v>52.276356378152791</v>
      </c>
      <c r="FI4" s="13">
        <f t="shared" si="77"/>
        <v>42.427579689601281</v>
      </c>
      <c r="FJ4" s="13">
        <f t="shared" si="77"/>
        <v>85.737658937920713</v>
      </c>
      <c r="FK4" s="13">
        <f t="shared" si="77"/>
        <v>66.50377852056387</v>
      </c>
      <c r="FL4" s="13">
        <f t="shared" si="77"/>
        <v>100</v>
      </c>
      <c r="FM4" s="13">
        <f t="shared" si="77"/>
        <v>100</v>
      </c>
      <c r="FN4" s="13">
        <f t="shared" si="77"/>
        <v>6.0114716486397892</v>
      </c>
      <c r="FO4" s="13">
        <f t="shared" ref="FO4:GJ4" si="78">MAX(FO14:FO76)</f>
        <v>1.410795</v>
      </c>
      <c r="FP4" s="13">
        <f t="shared" si="78"/>
        <v>1.9209020000000001</v>
      </c>
      <c r="FQ4" s="13">
        <f t="shared" si="78"/>
        <v>1.8473569999999999</v>
      </c>
      <c r="FR4" s="13">
        <f t="shared" si="78"/>
        <v>1.196777</v>
      </c>
      <c r="FS4" s="13">
        <f t="shared" si="78"/>
        <v>2.7600799999999999</v>
      </c>
      <c r="FT4" s="13">
        <f t="shared" si="78"/>
        <v>2.33175</v>
      </c>
      <c r="FU4" s="13">
        <f t="shared" si="78"/>
        <v>1.9947429999999999</v>
      </c>
      <c r="FV4" s="13">
        <f t="shared" si="78"/>
        <v>2.3287049999999998</v>
      </c>
      <c r="FW4" s="13">
        <f t="shared" si="78"/>
        <v>2.3403679999999998</v>
      </c>
      <c r="FX4" s="13">
        <f t="shared" si="78"/>
        <v>2.3647309999999999</v>
      </c>
      <c r="FY4" s="13">
        <f t="shared" si="78"/>
        <v>1.9882059999999999</v>
      </c>
      <c r="FZ4" s="13">
        <f t="shared" si="78"/>
        <v>2.0984790000000002</v>
      </c>
      <c r="GA4" s="13">
        <f t="shared" si="78"/>
        <v>1.49108</v>
      </c>
      <c r="GB4" s="13">
        <f t="shared" si="78"/>
        <v>2.0710470000000001</v>
      </c>
      <c r="GC4" s="13">
        <f t="shared" si="78"/>
        <v>2.0138750000000001</v>
      </c>
      <c r="GD4" s="13">
        <f t="shared" si="78"/>
        <v>1.9407300000000001</v>
      </c>
      <c r="GE4" s="13">
        <f t="shared" si="78"/>
        <v>1.7753699999999999</v>
      </c>
      <c r="GF4" s="13">
        <f t="shared" si="78"/>
        <v>2.0307659999999998</v>
      </c>
      <c r="GG4" s="13">
        <f t="shared" si="78"/>
        <v>2.1133419999999998</v>
      </c>
      <c r="GH4" s="13">
        <f t="shared" si="78"/>
        <v>2.0268660000000001</v>
      </c>
      <c r="GI4" s="13">
        <f t="shared" si="78"/>
        <v>2.4624929999999998</v>
      </c>
      <c r="GJ4" s="13">
        <f t="shared" si="78"/>
        <v>1.768724</v>
      </c>
      <c r="GK4" s="13">
        <f t="shared" ref="GK4:GT4" si="79">MAX(GK14:GK76)</f>
        <v>9.4052179999999996</v>
      </c>
      <c r="GL4" s="13">
        <f t="shared" si="79"/>
        <v>8.3747369999999997</v>
      </c>
      <c r="GM4" s="13">
        <f t="shared" si="79"/>
        <v>7.3375170000000001</v>
      </c>
      <c r="GN4" s="13">
        <f t="shared" si="79"/>
        <v>8.281231</v>
      </c>
      <c r="GO4" s="13">
        <f t="shared" si="79"/>
        <v>8.6202419999999993</v>
      </c>
      <c r="GP4" s="13">
        <f t="shared" si="79"/>
        <v>9.3760860000000008</v>
      </c>
      <c r="GQ4" s="13">
        <f t="shared" si="79"/>
        <v>7.2611889999999999</v>
      </c>
      <c r="GR4" s="13">
        <f t="shared" si="79"/>
        <v>5.7994159999999999</v>
      </c>
      <c r="GS4" s="13">
        <f t="shared" si="79"/>
        <v>6.997471</v>
      </c>
      <c r="GT4" s="13">
        <f t="shared" si="79"/>
        <v>73.53</v>
      </c>
    </row>
    <row r="5" spans="1:323" s="5" customFormat="1" ht="13.8" x14ac:dyDescent="0.3">
      <c r="A5" s="13" t="s">
        <v>181</v>
      </c>
      <c r="B5" s="14" t="s">
        <v>178</v>
      </c>
      <c r="C5" s="15" t="s">
        <v>183</v>
      </c>
      <c r="D5" s="15" t="s">
        <v>183</v>
      </c>
      <c r="E5" s="13">
        <f>MEDIAN(E14:E76)</f>
        <v>628222</v>
      </c>
      <c r="F5" s="13">
        <f t="shared" ref="F5:J5" si="80">MEDIAN(F14:F76)</f>
        <v>1778027</v>
      </c>
      <c r="G5" s="13">
        <f t="shared" si="80"/>
        <v>100</v>
      </c>
      <c r="H5" s="13">
        <f t="shared" si="80"/>
        <v>25</v>
      </c>
      <c r="I5" s="13">
        <f t="shared" si="80"/>
        <v>40</v>
      </c>
      <c r="J5" s="13">
        <f t="shared" si="80"/>
        <v>4739.8</v>
      </c>
      <c r="K5" s="13">
        <f t="shared" ref="K5:R5" si="81">MEDIAN(K14:K76)</f>
        <v>103536</v>
      </c>
      <c r="L5" s="13">
        <f t="shared" si="81"/>
        <v>97006.9</v>
      </c>
      <c r="M5" s="13">
        <f t="shared" si="81"/>
        <v>96956.7</v>
      </c>
      <c r="N5" s="13">
        <f t="shared" si="81"/>
        <v>93865.1</v>
      </c>
      <c r="O5" s="13">
        <f t="shared" si="81"/>
        <v>76493</v>
      </c>
      <c r="P5" s="13">
        <f t="shared" si="81"/>
        <v>1</v>
      </c>
      <c r="Q5" s="13">
        <f t="shared" si="81"/>
        <v>1.0256963463683926</v>
      </c>
      <c r="R5" s="13">
        <f t="shared" si="81"/>
        <v>1</v>
      </c>
      <c r="S5" s="13">
        <f t="shared" ref="S5:Y5" si="82">MEDIAN(S14:S76)</f>
        <v>20981</v>
      </c>
      <c r="T5" s="13">
        <f t="shared" si="82"/>
        <v>27983.96</v>
      </c>
      <c r="U5" s="13">
        <f t="shared" si="82"/>
        <v>28942</v>
      </c>
      <c r="V5" s="13">
        <f t="shared" si="82"/>
        <v>25797</v>
      </c>
      <c r="W5" s="13">
        <f t="shared" si="82"/>
        <v>1.2316036917251716</v>
      </c>
      <c r="X5" s="13">
        <f t="shared" si="82"/>
        <v>1.0548460731692271</v>
      </c>
      <c r="Y5" s="13">
        <f t="shared" si="82"/>
        <v>0.9111414062121892</v>
      </c>
      <c r="Z5" s="13">
        <f t="shared" ref="Z5:AB5" si="83">MEDIAN(Z14:Z76)</f>
        <v>508</v>
      </c>
      <c r="AA5" s="13">
        <f t="shared" si="83"/>
        <v>936</v>
      </c>
      <c r="AB5" s="13">
        <f t="shared" si="83"/>
        <v>1</v>
      </c>
      <c r="AC5" s="13">
        <f t="shared" ref="AC5:AQ5" si="84">MEDIAN(AC14:AC76)</f>
        <v>55577.32</v>
      </c>
      <c r="AD5" s="13">
        <f t="shared" si="84"/>
        <v>37484</v>
      </c>
      <c r="AE5" s="13">
        <f t="shared" si="84"/>
        <v>36846</v>
      </c>
      <c r="AF5" s="13">
        <f t="shared" si="84"/>
        <v>0.85878326364293434</v>
      </c>
      <c r="AG5" s="13">
        <f t="shared" si="84"/>
        <v>0.93419492873044785</v>
      </c>
      <c r="AH5" s="13">
        <f t="shared" si="84"/>
        <v>17239.71</v>
      </c>
      <c r="AI5" s="13">
        <f t="shared" si="84"/>
        <v>20717</v>
      </c>
      <c r="AJ5" s="13">
        <f t="shared" si="84"/>
        <v>18966</v>
      </c>
      <c r="AK5" s="13">
        <f t="shared" si="84"/>
        <v>1.0014911620202409</v>
      </c>
      <c r="AL5" s="13">
        <f t="shared" si="84"/>
        <v>1</v>
      </c>
      <c r="AM5" s="13">
        <f t="shared" si="84"/>
        <v>47856.69</v>
      </c>
      <c r="AN5" s="13">
        <f t="shared" si="84"/>
        <v>64075.999999999993</v>
      </c>
      <c r="AO5" s="13">
        <f t="shared" si="84"/>
        <v>98065</v>
      </c>
      <c r="AP5" s="13">
        <f t="shared" si="84"/>
        <v>1.2222643616169548</v>
      </c>
      <c r="AQ5" s="13">
        <f t="shared" si="84"/>
        <v>0.99053564033413133</v>
      </c>
      <c r="AR5" s="13">
        <f t="shared" ref="AR5:AW5" si="85">MEDIAN(AR14:AR76)</f>
        <v>1.57329554697814</v>
      </c>
      <c r="AS5" s="13">
        <f t="shared" si="85"/>
        <v>1.1660179178251466</v>
      </c>
      <c r="AT5" s="13">
        <f t="shared" si="85"/>
        <v>1.1679269034855899</v>
      </c>
      <c r="AU5" s="13">
        <f t="shared" si="85"/>
        <v>0.78197908585572662</v>
      </c>
      <c r="AV5" s="13">
        <f t="shared" si="85"/>
        <v>1</v>
      </c>
      <c r="AW5" s="13">
        <f t="shared" si="85"/>
        <v>0.68427498243186702</v>
      </c>
      <c r="AX5" s="13">
        <f t="shared" ref="AX5:BD5" si="86">MEDIAN(AX14:AX76)</f>
        <v>4.05991816310042</v>
      </c>
      <c r="AY5" s="13">
        <f t="shared" si="86"/>
        <v>276.09207039275822</v>
      </c>
      <c r="AZ5" s="13">
        <f t="shared" si="86"/>
        <v>1.0543882333925974</v>
      </c>
      <c r="BA5" s="13">
        <f t="shared" si="86"/>
        <v>195.25872253288176</v>
      </c>
      <c r="BB5" s="13">
        <f t="shared" si="86"/>
        <v>1.0059340659340659</v>
      </c>
      <c r="BC5" s="13">
        <f t="shared" si="86"/>
        <v>-3</v>
      </c>
      <c r="BD5" s="13">
        <f t="shared" si="86"/>
        <v>2.12</v>
      </c>
      <c r="BE5" s="13">
        <f t="shared" ref="BE5:BK5" si="87">MEDIAN(BE14:BE76)</f>
        <v>92.60520143990307</v>
      </c>
      <c r="BF5" s="13">
        <f t="shared" si="87"/>
        <v>5.3106243585889681</v>
      </c>
      <c r="BG5" s="13">
        <f t="shared" si="87"/>
        <v>5.7476016958943943E-2</v>
      </c>
      <c r="BH5" s="13">
        <f t="shared" si="87"/>
        <v>2.6913739394951532E-2</v>
      </c>
      <c r="BI5" s="13">
        <f t="shared" si="87"/>
        <v>4.4741890634193891E-2</v>
      </c>
      <c r="BJ5" s="13">
        <f t="shared" si="87"/>
        <v>3.1031037243450898E-3</v>
      </c>
      <c r="BK5" s="13">
        <f t="shared" si="87"/>
        <v>3.3128997840346415</v>
      </c>
      <c r="BL5" s="13">
        <f t="shared" ref="BL5:BQ5" si="88">MEDIAN(BL14:BL76)</f>
        <v>55.015964673913039</v>
      </c>
      <c r="BM5" s="13">
        <f t="shared" si="88"/>
        <v>59</v>
      </c>
      <c r="BN5" s="13">
        <f t="shared" si="88"/>
        <v>16</v>
      </c>
      <c r="BO5" s="13">
        <f t="shared" si="88"/>
        <v>25</v>
      </c>
      <c r="BP5" s="13">
        <f t="shared" si="88"/>
        <v>22</v>
      </c>
      <c r="BQ5" s="13">
        <f t="shared" si="88"/>
        <v>46</v>
      </c>
      <c r="BR5" s="13">
        <f t="shared" ref="BR5:BT5" si="89">MEDIAN(BR14:BR76)</f>
        <v>97</v>
      </c>
      <c r="BS5" s="13">
        <f t="shared" si="89"/>
        <v>42</v>
      </c>
      <c r="BT5" s="13">
        <f t="shared" si="89"/>
        <v>44</v>
      </c>
      <c r="BU5" s="13">
        <f>MEDIAN(BU14:BU76)</f>
        <v>60.113810000000001</v>
      </c>
      <c r="BV5" s="13">
        <f>MEDIAN(BV14:BV76)</f>
        <v>0</v>
      </c>
      <c r="BW5" s="13">
        <f>MEDIAN(BW14:BW76)</f>
        <v>0</v>
      </c>
      <c r="BX5" s="13">
        <f>MEDIAN(BX14:BX76)</f>
        <v>0</v>
      </c>
      <c r="BY5" s="13">
        <f>MEDIAN(BY14:BY76)</f>
        <v>0</v>
      </c>
      <c r="BZ5" s="13">
        <f t="shared" ref="BZ5:CA5" si="90">MEDIAN(BZ14:BZ76)</f>
        <v>87</v>
      </c>
      <c r="CA5" s="13">
        <f t="shared" si="90"/>
        <v>54</v>
      </c>
      <c r="CB5" s="13">
        <f t="shared" ref="CB5:EE5" si="91">MEDIAN(CB14:CB76)</f>
        <v>86</v>
      </c>
      <c r="CC5" s="13">
        <f t="shared" si="91"/>
        <v>87.5</v>
      </c>
      <c r="CD5" s="13">
        <f t="shared" si="91"/>
        <v>0.80000000000001137</v>
      </c>
      <c r="CE5" s="13">
        <f t="shared" si="91"/>
        <v>-0.70000000000000284</v>
      </c>
      <c r="CF5" s="13">
        <f t="shared" si="91"/>
        <v>0.80000000000001137</v>
      </c>
      <c r="CG5" s="13">
        <f t="shared" si="91"/>
        <v>1.0069218241042346</v>
      </c>
      <c r="CH5" s="13">
        <f t="shared" si="91"/>
        <v>0.9903505950466388</v>
      </c>
      <c r="CI5" s="13">
        <f t="shared" si="91"/>
        <v>1.0037720033528919</v>
      </c>
      <c r="CJ5" s="13">
        <f t="shared" si="91"/>
        <v>413.2</v>
      </c>
      <c r="CK5" s="13">
        <f t="shared" si="91"/>
        <v>470.7</v>
      </c>
      <c r="CL5" s="13">
        <f t="shared" si="91"/>
        <v>35.699999999999989</v>
      </c>
      <c r="CM5" s="13">
        <f t="shared" si="91"/>
        <v>18.099999999999994</v>
      </c>
      <c r="CN5" s="13">
        <f t="shared" si="91"/>
        <v>77.400000000000006</v>
      </c>
      <c r="CO5" s="13">
        <f t="shared" si="91"/>
        <v>1.099656357388316</v>
      </c>
      <c r="CP5" s="13">
        <f t="shared" si="91"/>
        <v>1.0456671251719396</v>
      </c>
      <c r="CQ5" s="13">
        <f t="shared" si="91"/>
        <v>1.1832812875330292</v>
      </c>
      <c r="CR5" s="13">
        <f t="shared" si="91"/>
        <v>72.3</v>
      </c>
      <c r="CS5" s="13">
        <f t="shared" si="91"/>
        <v>70.5</v>
      </c>
      <c r="CT5" s="13">
        <f t="shared" si="91"/>
        <v>0</v>
      </c>
      <c r="CU5" s="13">
        <f t="shared" si="91"/>
        <v>-0.39999999999999858</v>
      </c>
      <c r="CV5" s="13">
        <f t="shared" si="91"/>
        <v>0.60000000000000142</v>
      </c>
      <c r="CW5" s="13">
        <f t="shared" si="91"/>
        <v>1</v>
      </c>
      <c r="CX5" s="13">
        <f t="shared" si="91"/>
        <v>0.99139784946236564</v>
      </c>
      <c r="CY5" s="13">
        <f t="shared" si="91"/>
        <v>1.0071090047393365</v>
      </c>
      <c r="CZ5" s="13">
        <f t="shared" si="91"/>
        <v>333.4</v>
      </c>
      <c r="DA5" s="13">
        <f t="shared" si="91"/>
        <v>368.3</v>
      </c>
      <c r="DB5" s="13">
        <f t="shared" si="91"/>
        <v>17.399999999999864</v>
      </c>
      <c r="DC5" s="13">
        <f t="shared" si="91"/>
        <v>7.3999999999999915</v>
      </c>
      <c r="DD5" s="13">
        <f t="shared" si="91"/>
        <v>50.099999999999994</v>
      </c>
      <c r="DE5" s="13">
        <f t="shared" si="91"/>
        <v>1.0925784238714615</v>
      </c>
      <c r="DF5" s="13">
        <f t="shared" si="91"/>
        <v>1.0400758191172488</v>
      </c>
      <c r="DG5" s="13">
        <f t="shared" si="91"/>
        <v>1.1808320571720266</v>
      </c>
      <c r="DH5" s="13">
        <f t="shared" si="91"/>
        <v>9.6999999999999993</v>
      </c>
      <c r="DI5" s="13">
        <f t="shared" si="91"/>
        <v>8.6999999999999993</v>
      </c>
      <c r="DJ5" s="13">
        <f t="shared" si="91"/>
        <v>0.39999999999999858</v>
      </c>
      <c r="DK5" s="13">
        <f t="shared" si="91"/>
        <v>0</v>
      </c>
      <c r="DL5" s="13">
        <f t="shared" si="91"/>
        <v>-0.19999999999999996</v>
      </c>
      <c r="DM5" s="13">
        <f t="shared" si="91"/>
        <v>1.0555555555555556</v>
      </c>
      <c r="DN5" s="13">
        <f t="shared" si="91"/>
        <v>1</v>
      </c>
      <c r="DO5" s="13">
        <f t="shared" si="91"/>
        <v>0.97142857142857142</v>
      </c>
      <c r="DP5" s="13">
        <f t="shared" si="91"/>
        <v>33.4</v>
      </c>
      <c r="DQ5" s="13">
        <f t="shared" si="91"/>
        <v>43.7</v>
      </c>
      <c r="DR5" s="13">
        <f t="shared" si="91"/>
        <v>4.3999999999999995</v>
      </c>
      <c r="DS5" s="13">
        <f t="shared" si="91"/>
        <v>1.7999999999999972</v>
      </c>
      <c r="DT5" s="13">
        <f t="shared" si="91"/>
        <v>7.1000000000000005</v>
      </c>
      <c r="DU5" s="13">
        <f t="shared" si="91"/>
        <v>1.2</v>
      </c>
      <c r="DV5" s="13">
        <f t="shared" si="91"/>
        <v>1.0551558752997601</v>
      </c>
      <c r="DW5" s="13">
        <f t="shared" si="91"/>
        <v>1.25</v>
      </c>
      <c r="DX5" s="13">
        <f t="shared" si="91"/>
        <v>3.4</v>
      </c>
      <c r="DY5" s="13">
        <f t="shared" si="91"/>
        <v>3.6</v>
      </c>
      <c r="DZ5" s="13">
        <f t="shared" si="91"/>
        <v>0</v>
      </c>
      <c r="EA5" s="13">
        <f t="shared" si="91"/>
        <v>0</v>
      </c>
      <c r="EB5" s="13">
        <f t="shared" si="91"/>
        <v>0</v>
      </c>
      <c r="EC5" s="13">
        <f t="shared" si="91"/>
        <v>1</v>
      </c>
      <c r="ED5" s="13">
        <f t="shared" si="91"/>
        <v>1</v>
      </c>
      <c r="EE5" s="13">
        <f t="shared" si="91"/>
        <v>1</v>
      </c>
      <c r="EF5" s="13">
        <f>MEDIAN(EF14:EF76)</f>
        <v>4.6471440323645723</v>
      </c>
      <c r="EG5" s="13">
        <f t="shared" ref="EG5:EH5" si="92">MEDIAN(EG14:EG76)</f>
        <v>24.720833333333331</v>
      </c>
      <c r="EH5" s="13">
        <f t="shared" si="92"/>
        <v>29.6875</v>
      </c>
      <c r="EI5" s="13">
        <f t="shared" ref="EI5:EN5" si="93">MEDIAN(EI14:EI76)</f>
        <v>9418</v>
      </c>
      <c r="EJ5" s="13">
        <f t="shared" si="93"/>
        <v>11142</v>
      </c>
      <c r="EK5" s="13">
        <f t="shared" si="93"/>
        <v>20421.599999999999</v>
      </c>
      <c r="EL5" s="13">
        <f t="shared" si="93"/>
        <v>20886.599999999999</v>
      </c>
      <c r="EM5" s="13">
        <f t="shared" si="93"/>
        <v>306.85000000000002</v>
      </c>
      <c r="EN5" s="13">
        <f t="shared" si="93"/>
        <v>19793.400000000001</v>
      </c>
      <c r="EO5" s="13">
        <f t="shared" ref="EO5:EV5" si="94">MEDIAN(EO14:EO76)</f>
        <v>14622</v>
      </c>
      <c r="EP5" s="13">
        <f t="shared" si="94"/>
        <v>2004</v>
      </c>
      <c r="EQ5" s="13">
        <f t="shared" si="94"/>
        <v>25317</v>
      </c>
      <c r="ER5" s="13">
        <f t="shared" si="94"/>
        <v>622</v>
      </c>
      <c r="ES5" s="13">
        <f t="shared" si="94"/>
        <v>4577</v>
      </c>
      <c r="ET5" s="13">
        <f t="shared" si="94"/>
        <v>5351</v>
      </c>
      <c r="EU5" s="13">
        <f t="shared" si="94"/>
        <v>16466</v>
      </c>
      <c r="EV5" s="13">
        <f t="shared" si="94"/>
        <v>35829</v>
      </c>
      <c r="EW5" s="13">
        <f t="shared" ref="EW5:EX5" si="95">MEDIAN(EW14:EW76)</f>
        <v>14056</v>
      </c>
      <c r="EX5" s="13">
        <f t="shared" si="95"/>
        <v>1</v>
      </c>
      <c r="EY5" s="13">
        <f t="shared" ref="EY5:FF5" si="96">MEDIAN(EY14:EY76)</f>
        <v>0</v>
      </c>
      <c r="EZ5" s="13">
        <f t="shared" si="96"/>
        <v>3409804</v>
      </c>
      <c r="FA5" s="13">
        <f t="shared" si="96"/>
        <v>2600000</v>
      </c>
      <c r="FB5" s="13">
        <f t="shared" si="96"/>
        <v>0.40039931808013624</v>
      </c>
      <c r="FC5" s="13">
        <f t="shared" si="96"/>
        <v>0</v>
      </c>
      <c r="FD5" s="13">
        <f t="shared" si="96"/>
        <v>637</v>
      </c>
      <c r="FE5" s="13">
        <f t="shared" si="96"/>
        <v>0</v>
      </c>
      <c r="FF5" s="13">
        <f t="shared" si="96"/>
        <v>1.310483870967742</v>
      </c>
      <c r="FG5" s="13">
        <f t="shared" ref="FG5:FN5" si="97">MEDIAN(FG14:FG76)</f>
        <v>2.9785860076799779</v>
      </c>
      <c r="FH5" s="13">
        <f t="shared" si="97"/>
        <v>0</v>
      </c>
      <c r="FI5" s="13">
        <f t="shared" si="97"/>
        <v>0</v>
      </c>
      <c r="FJ5" s="13">
        <f t="shared" si="97"/>
        <v>0</v>
      </c>
      <c r="FK5" s="13">
        <f t="shared" si="97"/>
        <v>0</v>
      </c>
      <c r="FL5" s="13">
        <f t="shared" si="97"/>
        <v>0</v>
      </c>
      <c r="FM5" s="13">
        <f t="shared" si="97"/>
        <v>14.262341062079283</v>
      </c>
      <c r="FN5" s="13">
        <f t="shared" si="97"/>
        <v>0</v>
      </c>
      <c r="FO5" s="13">
        <f t="shared" ref="FO5:GJ5" si="98">MEDIAN(FO14:FO76)</f>
        <v>1.0167391147540985</v>
      </c>
      <c r="FP5" s="13">
        <f t="shared" si="98"/>
        <v>1.6320110000000001</v>
      </c>
      <c r="FQ5" s="13">
        <f t="shared" si="98"/>
        <v>1.5228159999999999</v>
      </c>
      <c r="FR5" s="13">
        <f t="shared" si="98"/>
        <v>0.80728200000000006</v>
      </c>
      <c r="FS5" s="13">
        <f t="shared" si="98"/>
        <v>2.332239</v>
      </c>
      <c r="FT5" s="13">
        <f t="shared" si="98"/>
        <v>1.7833559999999999</v>
      </c>
      <c r="FU5" s="13">
        <f t="shared" si="98"/>
        <v>1.738321</v>
      </c>
      <c r="FV5" s="13">
        <f t="shared" si="98"/>
        <v>1.8773489999999999</v>
      </c>
      <c r="FW5" s="13">
        <f t="shared" si="98"/>
        <v>1.915387</v>
      </c>
      <c r="FX5" s="13">
        <f t="shared" si="98"/>
        <v>1.936402</v>
      </c>
      <c r="FY5" s="13">
        <f t="shared" si="98"/>
        <v>1.555078</v>
      </c>
      <c r="FZ5" s="13">
        <f t="shared" si="98"/>
        <v>1.8149569999999999</v>
      </c>
      <c r="GA5" s="13">
        <f t="shared" si="98"/>
        <v>0.93899549999999998</v>
      </c>
      <c r="GB5" s="13">
        <f t="shared" si="98"/>
        <v>1.7863770000000001</v>
      </c>
      <c r="GC5" s="13">
        <f t="shared" si="98"/>
        <v>1.7104865245901646</v>
      </c>
      <c r="GD5" s="13">
        <f t="shared" si="98"/>
        <v>1.7548545081967208</v>
      </c>
      <c r="GE5" s="13">
        <f t="shared" si="98"/>
        <v>1.5461111475409839</v>
      </c>
      <c r="GF5" s="13">
        <f t="shared" si="98"/>
        <v>1.8706640000000001</v>
      </c>
      <c r="GG5" s="13">
        <f t="shared" si="98"/>
        <v>1.8334452622950823</v>
      </c>
      <c r="GH5" s="13">
        <f t="shared" si="98"/>
        <v>1.627712</v>
      </c>
      <c r="GI5" s="13">
        <f t="shared" si="98"/>
        <v>1.8201400000000001</v>
      </c>
      <c r="GJ5" s="13">
        <f t="shared" si="98"/>
        <v>1.6381374754098361</v>
      </c>
      <c r="GK5" s="13">
        <f t="shared" ref="GK5:GT5" si="99">MEDIAN(GK14:GK76)</f>
        <v>8.5921059999999994</v>
      </c>
      <c r="GL5" s="13">
        <f t="shared" si="99"/>
        <v>6.509792</v>
      </c>
      <c r="GM5" s="13">
        <f t="shared" si="99"/>
        <v>5.8394529999999998</v>
      </c>
      <c r="GN5" s="13">
        <f t="shared" si="99"/>
        <v>6.7034039999999999</v>
      </c>
      <c r="GO5" s="13">
        <f t="shared" si="99"/>
        <v>6.8144679999999997</v>
      </c>
      <c r="GP5" s="13">
        <f t="shared" si="99"/>
        <v>4.6610259999999997</v>
      </c>
      <c r="GQ5" s="13">
        <f t="shared" si="99"/>
        <v>3.5717439999999998</v>
      </c>
      <c r="GR5" s="13">
        <f t="shared" si="99"/>
        <v>4.7640380000000002</v>
      </c>
      <c r="GS5" s="13">
        <f t="shared" si="99"/>
        <v>5.8833019999999996</v>
      </c>
      <c r="GT5" s="13">
        <f t="shared" si="99"/>
        <v>59.43</v>
      </c>
    </row>
    <row r="6" spans="1:323" s="5" customFormat="1" ht="13.8" x14ac:dyDescent="0.3">
      <c r="A6" s="13" t="s">
        <v>181</v>
      </c>
      <c r="B6" s="14" t="s">
        <v>221</v>
      </c>
      <c r="C6" s="15" t="s">
        <v>183</v>
      </c>
      <c r="D6" s="15" t="s">
        <v>183</v>
      </c>
      <c r="E6" s="13">
        <f>COUNTIF(E14:E76,"&gt;0")+COUNTIF(E14:E76,"&lt;0")</f>
        <v>63</v>
      </c>
      <c r="F6" s="13">
        <f t="shared" ref="F6:J6" si="100">COUNTIF(F14:F76,"&gt;0")+COUNTIF(F14:F76,"&lt;0")</f>
        <v>63</v>
      </c>
      <c r="G6" s="13">
        <f t="shared" si="100"/>
        <v>63</v>
      </c>
      <c r="H6" s="13">
        <f t="shared" si="100"/>
        <v>36</v>
      </c>
      <c r="I6" s="13">
        <f t="shared" si="100"/>
        <v>41</v>
      </c>
      <c r="J6" s="13">
        <f t="shared" si="100"/>
        <v>63</v>
      </c>
      <c r="K6" s="13">
        <f t="shared" ref="K6:R6" si="101">COUNTIF(K14:K76,"&gt;0")+COUNTIF(K14:K76,"&lt;0")</f>
        <v>55</v>
      </c>
      <c r="L6" s="13">
        <f t="shared" si="101"/>
        <v>54</v>
      </c>
      <c r="M6" s="13">
        <f t="shared" si="101"/>
        <v>54</v>
      </c>
      <c r="N6" s="13">
        <f t="shared" si="101"/>
        <v>53</v>
      </c>
      <c r="O6" s="13">
        <f t="shared" si="101"/>
        <v>54</v>
      </c>
      <c r="P6" s="13">
        <f t="shared" si="101"/>
        <v>63</v>
      </c>
      <c r="Q6" s="13">
        <f t="shared" si="101"/>
        <v>63</v>
      </c>
      <c r="R6" s="13">
        <f t="shared" si="101"/>
        <v>63</v>
      </c>
      <c r="S6" s="13">
        <f t="shared" ref="S6:Y6" si="102">COUNTIF(S14:S76,"&gt;0")+COUNTIF(S14:S76,"&lt;0")</f>
        <v>60</v>
      </c>
      <c r="T6" s="13">
        <f t="shared" si="102"/>
        <v>60</v>
      </c>
      <c r="U6" s="13">
        <f t="shared" si="102"/>
        <v>60</v>
      </c>
      <c r="V6" s="13">
        <f t="shared" si="102"/>
        <v>60</v>
      </c>
      <c r="W6" s="13">
        <f t="shared" si="102"/>
        <v>63</v>
      </c>
      <c r="X6" s="13">
        <f t="shared" si="102"/>
        <v>63</v>
      </c>
      <c r="Y6" s="13">
        <f t="shared" si="102"/>
        <v>63</v>
      </c>
      <c r="Z6" s="13">
        <f t="shared" ref="Z6:AB6" si="103">COUNTIF(Z14:Z76,"&gt;0")+COUNTIF(Z14:Z76,"&lt;0")</f>
        <v>39</v>
      </c>
      <c r="AA6" s="13">
        <f t="shared" si="103"/>
        <v>40</v>
      </c>
      <c r="AB6" s="13">
        <f t="shared" si="103"/>
        <v>60</v>
      </c>
      <c r="AC6" s="13">
        <f t="shared" ref="AC6:AQ6" si="104">COUNTIF(AC14:AC76,"&gt;0")+COUNTIF(AC14:AC76,"&lt;0")</f>
        <v>59</v>
      </c>
      <c r="AD6" s="13">
        <f t="shared" si="104"/>
        <v>59</v>
      </c>
      <c r="AE6" s="13">
        <f t="shared" si="104"/>
        <v>59</v>
      </c>
      <c r="AF6" s="13">
        <f t="shared" si="104"/>
        <v>63</v>
      </c>
      <c r="AG6" s="13">
        <f t="shared" si="104"/>
        <v>63</v>
      </c>
      <c r="AH6" s="13">
        <f t="shared" si="104"/>
        <v>53</v>
      </c>
      <c r="AI6" s="13">
        <f t="shared" si="104"/>
        <v>54</v>
      </c>
      <c r="AJ6" s="13">
        <f t="shared" si="104"/>
        <v>53</v>
      </c>
      <c r="AK6" s="13">
        <f t="shared" si="104"/>
        <v>60</v>
      </c>
      <c r="AL6" s="13">
        <f t="shared" si="104"/>
        <v>61</v>
      </c>
      <c r="AM6" s="13">
        <f t="shared" si="104"/>
        <v>58</v>
      </c>
      <c r="AN6" s="13">
        <f t="shared" si="104"/>
        <v>60</v>
      </c>
      <c r="AO6" s="13">
        <f t="shared" si="104"/>
        <v>55</v>
      </c>
      <c r="AP6" s="13">
        <f t="shared" si="104"/>
        <v>62</v>
      </c>
      <c r="AQ6" s="13">
        <f t="shared" si="104"/>
        <v>63</v>
      </c>
      <c r="AR6" s="13">
        <f t="shared" ref="AR6:AW6" si="105">COUNTIF(AR14:AR76,"&gt;0")+COUNTIF(AR14:AR76,"&lt;0")</f>
        <v>63</v>
      </c>
      <c r="AS6" s="13">
        <f t="shared" si="105"/>
        <v>63</v>
      </c>
      <c r="AT6" s="13">
        <f t="shared" si="105"/>
        <v>63</v>
      </c>
      <c r="AU6" s="13">
        <f t="shared" si="105"/>
        <v>63</v>
      </c>
      <c r="AV6" s="13">
        <f t="shared" si="105"/>
        <v>63</v>
      </c>
      <c r="AW6" s="13">
        <f t="shared" si="105"/>
        <v>63</v>
      </c>
      <c r="AX6" s="13">
        <f t="shared" ref="AX6:BD6" si="106">COUNTIF(AX14:AX76,"&gt;0")+COUNTIF(AX14:AX76,"&lt;0")</f>
        <v>63</v>
      </c>
      <c r="AY6" s="13">
        <f t="shared" si="106"/>
        <v>63</v>
      </c>
      <c r="AZ6" s="13">
        <f t="shared" si="106"/>
        <v>63</v>
      </c>
      <c r="BA6" s="13">
        <f t="shared" si="106"/>
        <v>63</v>
      </c>
      <c r="BB6" s="13">
        <f t="shared" si="106"/>
        <v>63</v>
      </c>
      <c r="BC6" s="13">
        <f t="shared" si="106"/>
        <v>63</v>
      </c>
      <c r="BD6" s="13">
        <f t="shared" si="106"/>
        <v>63</v>
      </c>
      <c r="BE6" s="13">
        <f t="shared" ref="BE6:BK6" si="107">COUNTIF(BE14:BE76,"&gt;0")+COUNTIF(BE14:BE76,"&lt;0")</f>
        <v>63</v>
      </c>
      <c r="BF6" s="13">
        <f t="shared" si="107"/>
        <v>63</v>
      </c>
      <c r="BG6" s="13">
        <f t="shared" si="107"/>
        <v>63</v>
      </c>
      <c r="BH6" s="13">
        <f t="shared" si="107"/>
        <v>63</v>
      </c>
      <c r="BI6" s="13">
        <f t="shared" si="107"/>
        <v>63</v>
      </c>
      <c r="BJ6" s="13">
        <f t="shared" si="107"/>
        <v>63</v>
      </c>
      <c r="BK6" s="13">
        <f t="shared" si="107"/>
        <v>63</v>
      </c>
      <c r="BL6" s="13">
        <f t="shared" ref="BL6:BQ6" si="108">COUNTIF(BL14:BL76,"&gt;0")+COUNTIF(BL14:BL76,"&lt;0")</f>
        <v>63</v>
      </c>
      <c r="BM6" s="13">
        <f t="shared" si="108"/>
        <v>63</v>
      </c>
      <c r="BN6" s="13">
        <f t="shared" si="108"/>
        <v>63</v>
      </c>
      <c r="BO6" s="13">
        <f t="shared" si="108"/>
        <v>63</v>
      </c>
      <c r="BP6" s="13">
        <f t="shared" si="108"/>
        <v>63</v>
      </c>
      <c r="BQ6" s="13">
        <f t="shared" si="108"/>
        <v>63</v>
      </c>
      <c r="BR6" s="13">
        <f t="shared" ref="BR6:BT6" si="109">COUNTIF(BR14:BR76,"&gt;0")+COUNTIF(BR14:BR76,"&lt;0")</f>
        <v>63</v>
      </c>
      <c r="BS6" s="13">
        <f t="shared" si="109"/>
        <v>63</v>
      </c>
      <c r="BT6" s="13">
        <f t="shared" si="109"/>
        <v>63</v>
      </c>
      <c r="BU6" s="13">
        <f>COUNTIF(BU14:BU76,"&gt;0")+COUNTIF(BU14:BU76,"&lt;0")</f>
        <v>63</v>
      </c>
      <c r="BV6" s="13">
        <f t="shared" ref="BV6:BY6" si="110">COUNTIF(BV14:BV76,"&gt;0")+COUNTIF(BV14:BV76,"&lt;0")</f>
        <v>31</v>
      </c>
      <c r="BW6" s="13">
        <f t="shared" si="110"/>
        <v>31</v>
      </c>
      <c r="BX6" s="13">
        <f t="shared" si="110"/>
        <v>31</v>
      </c>
      <c r="BY6" s="13">
        <f t="shared" si="110"/>
        <v>31</v>
      </c>
      <c r="BZ6" s="13">
        <f t="shared" ref="BZ6:CA6" si="111">COUNTIF(BZ14:BZ76,"&gt;0")+COUNTIF(BZ14:BZ76,"&lt;0")</f>
        <v>63</v>
      </c>
      <c r="CA6" s="13">
        <f t="shared" si="111"/>
        <v>63</v>
      </c>
      <c r="CB6" s="13">
        <f t="shared" ref="CB6:EE6" si="112">COUNTIF(CB14:CB76,"&gt;0")+COUNTIF(CB14:CB76,"&lt;0")</f>
        <v>62</v>
      </c>
      <c r="CC6" s="13">
        <f t="shared" si="112"/>
        <v>62</v>
      </c>
      <c r="CD6" s="13">
        <f t="shared" si="112"/>
        <v>62</v>
      </c>
      <c r="CE6" s="13">
        <f t="shared" si="112"/>
        <v>62</v>
      </c>
      <c r="CF6" s="13">
        <f t="shared" si="112"/>
        <v>62</v>
      </c>
      <c r="CG6" s="13">
        <f t="shared" si="112"/>
        <v>63</v>
      </c>
      <c r="CH6" s="13">
        <f t="shared" si="112"/>
        <v>63</v>
      </c>
      <c r="CI6" s="13">
        <f t="shared" si="112"/>
        <v>63</v>
      </c>
      <c r="CJ6" s="13">
        <f t="shared" si="112"/>
        <v>62</v>
      </c>
      <c r="CK6" s="13">
        <f t="shared" si="112"/>
        <v>62</v>
      </c>
      <c r="CL6" s="13">
        <f t="shared" si="112"/>
        <v>62</v>
      </c>
      <c r="CM6" s="13">
        <f t="shared" si="112"/>
        <v>62</v>
      </c>
      <c r="CN6" s="13">
        <f t="shared" si="112"/>
        <v>62</v>
      </c>
      <c r="CO6" s="13">
        <f t="shared" si="112"/>
        <v>63</v>
      </c>
      <c r="CP6" s="13">
        <f t="shared" si="112"/>
        <v>63</v>
      </c>
      <c r="CQ6" s="13">
        <f t="shared" si="112"/>
        <v>63</v>
      </c>
      <c r="CR6" s="13">
        <f t="shared" si="112"/>
        <v>62</v>
      </c>
      <c r="CS6" s="13">
        <f t="shared" si="112"/>
        <v>62</v>
      </c>
      <c r="CT6" s="13">
        <f t="shared" si="112"/>
        <v>61</v>
      </c>
      <c r="CU6" s="13">
        <f t="shared" si="112"/>
        <v>61</v>
      </c>
      <c r="CV6" s="13">
        <f t="shared" si="112"/>
        <v>61</v>
      </c>
      <c r="CW6" s="13">
        <f t="shared" si="112"/>
        <v>63</v>
      </c>
      <c r="CX6" s="13">
        <f t="shared" si="112"/>
        <v>63</v>
      </c>
      <c r="CY6" s="13">
        <f t="shared" si="112"/>
        <v>63</v>
      </c>
      <c r="CZ6" s="13">
        <f t="shared" si="112"/>
        <v>62</v>
      </c>
      <c r="DA6" s="13">
        <f t="shared" si="112"/>
        <v>62</v>
      </c>
      <c r="DB6" s="13">
        <f t="shared" si="112"/>
        <v>62</v>
      </c>
      <c r="DC6" s="13">
        <f t="shared" si="112"/>
        <v>62</v>
      </c>
      <c r="DD6" s="13">
        <f t="shared" si="112"/>
        <v>62</v>
      </c>
      <c r="DE6" s="13">
        <f t="shared" si="112"/>
        <v>63</v>
      </c>
      <c r="DF6" s="13">
        <f t="shared" si="112"/>
        <v>63</v>
      </c>
      <c r="DG6" s="13">
        <f t="shared" si="112"/>
        <v>63</v>
      </c>
      <c r="DH6" s="13">
        <f t="shared" si="112"/>
        <v>61</v>
      </c>
      <c r="DI6" s="13">
        <f t="shared" si="112"/>
        <v>62</v>
      </c>
      <c r="DJ6" s="13">
        <f t="shared" si="112"/>
        <v>57</v>
      </c>
      <c r="DK6" s="13">
        <f t="shared" si="112"/>
        <v>59</v>
      </c>
      <c r="DL6" s="13">
        <f t="shared" si="112"/>
        <v>62</v>
      </c>
      <c r="DM6" s="13">
        <f t="shared" si="112"/>
        <v>63</v>
      </c>
      <c r="DN6" s="13">
        <f t="shared" si="112"/>
        <v>63</v>
      </c>
      <c r="DO6" s="13">
        <f t="shared" si="112"/>
        <v>63</v>
      </c>
      <c r="DP6" s="13">
        <f t="shared" si="112"/>
        <v>61</v>
      </c>
      <c r="DQ6" s="13">
        <f t="shared" si="112"/>
        <v>62</v>
      </c>
      <c r="DR6" s="13">
        <f t="shared" si="112"/>
        <v>62</v>
      </c>
      <c r="DS6" s="13">
        <f t="shared" si="112"/>
        <v>61</v>
      </c>
      <c r="DT6" s="13">
        <f t="shared" si="112"/>
        <v>62</v>
      </c>
      <c r="DU6" s="13">
        <f t="shared" si="112"/>
        <v>63</v>
      </c>
      <c r="DV6" s="13">
        <f t="shared" si="112"/>
        <v>63</v>
      </c>
      <c r="DW6" s="13">
        <f t="shared" si="112"/>
        <v>63</v>
      </c>
      <c r="DX6" s="13">
        <f t="shared" si="112"/>
        <v>38</v>
      </c>
      <c r="DY6" s="13">
        <f t="shared" si="112"/>
        <v>36</v>
      </c>
      <c r="DZ6" s="13">
        <f t="shared" si="112"/>
        <v>35</v>
      </c>
      <c r="EA6" s="13">
        <f t="shared" si="112"/>
        <v>38</v>
      </c>
      <c r="EB6" s="13">
        <f t="shared" si="112"/>
        <v>36</v>
      </c>
      <c r="EC6" s="13">
        <f t="shared" si="112"/>
        <v>63</v>
      </c>
      <c r="ED6" s="13">
        <f t="shared" si="112"/>
        <v>63</v>
      </c>
      <c r="EE6" s="13">
        <f t="shared" si="112"/>
        <v>63</v>
      </c>
      <c r="EF6" s="13">
        <f>COUNTIF(EF14:EF76,"&gt;0")+COUNTIF(EF14:EF76,"&lt;0")</f>
        <v>63</v>
      </c>
      <c r="EG6" s="13">
        <f t="shared" ref="EG6:EH6" si="113">COUNTIF(EG14:EG76,"&gt;0")+COUNTIF(EG14:EG76,"&lt;0")</f>
        <v>55</v>
      </c>
      <c r="EH6" s="13">
        <f t="shared" si="113"/>
        <v>59</v>
      </c>
      <c r="EI6" s="13">
        <f t="shared" ref="EI6:EN6" si="114">COUNTIF(EI14:EI76,"&gt;0")+COUNTIF(EI14:EI76,"&lt;0")</f>
        <v>56</v>
      </c>
      <c r="EJ6" s="13">
        <f t="shared" si="114"/>
        <v>56</v>
      </c>
      <c r="EK6" s="13">
        <f t="shared" si="114"/>
        <v>52</v>
      </c>
      <c r="EL6" s="13">
        <f t="shared" si="114"/>
        <v>53</v>
      </c>
      <c r="EM6" s="13">
        <f t="shared" si="114"/>
        <v>43</v>
      </c>
      <c r="EN6" s="13">
        <f t="shared" si="114"/>
        <v>58</v>
      </c>
      <c r="EO6" s="13">
        <f t="shared" ref="EO6:EV6" si="115">COUNTIF(EO14:EO76,"&gt;0")+COUNTIF(EO14:EO76,"&lt;0")</f>
        <v>51</v>
      </c>
      <c r="EP6" s="13">
        <f t="shared" si="115"/>
        <v>44</v>
      </c>
      <c r="EQ6" s="13">
        <f t="shared" si="115"/>
        <v>52</v>
      </c>
      <c r="ER6" s="13">
        <f t="shared" si="115"/>
        <v>38</v>
      </c>
      <c r="ES6" s="13">
        <f t="shared" si="115"/>
        <v>38</v>
      </c>
      <c r="ET6" s="13">
        <f t="shared" si="115"/>
        <v>41</v>
      </c>
      <c r="EU6" s="13">
        <f t="shared" si="115"/>
        <v>53</v>
      </c>
      <c r="EV6" s="13">
        <f t="shared" si="115"/>
        <v>58</v>
      </c>
      <c r="EW6" s="13">
        <f t="shared" ref="EW6:EX6" si="116">COUNTIF(EW14:EW76,"&gt;0")+COUNTIF(EW14:EW76,"&lt;0")</f>
        <v>46</v>
      </c>
      <c r="EX6" s="13">
        <f t="shared" si="116"/>
        <v>36</v>
      </c>
      <c r="EY6" s="13">
        <f t="shared" ref="EY6:FF6" si="117">COUNTIF(EY14:EY76,"&gt;0")+COUNTIF(EY14:EY76,"&lt;0")</f>
        <v>29</v>
      </c>
      <c r="EZ6" s="13">
        <f t="shared" si="117"/>
        <v>36</v>
      </c>
      <c r="FA6" s="13">
        <f t="shared" si="117"/>
        <v>36</v>
      </c>
      <c r="FB6" s="13">
        <f t="shared" si="117"/>
        <v>63</v>
      </c>
      <c r="FC6" s="13">
        <f t="shared" si="117"/>
        <v>25</v>
      </c>
      <c r="FD6" s="13">
        <f t="shared" si="117"/>
        <v>32</v>
      </c>
      <c r="FE6" s="13">
        <f t="shared" si="117"/>
        <v>25</v>
      </c>
      <c r="FF6" s="13">
        <f t="shared" si="117"/>
        <v>32</v>
      </c>
      <c r="FG6" s="13">
        <f t="shared" ref="FG6:FN6" si="118">COUNTIF(FG14:FG76,"&gt;0")+COUNTIF(FG14:FG76,"&lt;0")</f>
        <v>32</v>
      </c>
      <c r="FH6" s="13">
        <f t="shared" si="118"/>
        <v>23</v>
      </c>
      <c r="FI6" s="13">
        <f t="shared" si="118"/>
        <v>25</v>
      </c>
      <c r="FJ6" s="13">
        <f t="shared" si="118"/>
        <v>23</v>
      </c>
      <c r="FK6" s="13">
        <f t="shared" si="118"/>
        <v>19</v>
      </c>
      <c r="FL6" s="13">
        <f t="shared" si="118"/>
        <v>30</v>
      </c>
      <c r="FM6" s="13">
        <f t="shared" si="118"/>
        <v>32</v>
      </c>
      <c r="FN6" s="13">
        <f t="shared" si="118"/>
        <v>23</v>
      </c>
      <c r="FO6" s="13">
        <f t="shared" ref="FO6:GJ6" si="119">COUNTIF(FO14:FO76,"&gt;0")+COUNTIF(FO14:FO76,"&lt;0")</f>
        <v>63</v>
      </c>
      <c r="FP6" s="13">
        <f t="shared" si="119"/>
        <v>63</v>
      </c>
      <c r="FQ6" s="13">
        <f t="shared" si="119"/>
        <v>63</v>
      </c>
      <c r="FR6" s="13">
        <f t="shared" si="119"/>
        <v>63</v>
      </c>
      <c r="FS6" s="13">
        <f t="shared" si="119"/>
        <v>63</v>
      </c>
      <c r="FT6" s="13">
        <f t="shared" si="119"/>
        <v>63</v>
      </c>
      <c r="FU6" s="13">
        <f t="shared" si="119"/>
        <v>63</v>
      </c>
      <c r="FV6" s="13">
        <f t="shared" si="119"/>
        <v>63</v>
      </c>
      <c r="FW6" s="13">
        <f t="shared" si="119"/>
        <v>63</v>
      </c>
      <c r="FX6" s="13">
        <f t="shared" si="119"/>
        <v>63</v>
      </c>
      <c r="FY6" s="13">
        <f t="shared" si="119"/>
        <v>63</v>
      </c>
      <c r="FZ6" s="13">
        <f t="shared" si="119"/>
        <v>63</v>
      </c>
      <c r="GA6" s="13">
        <f t="shared" si="119"/>
        <v>63</v>
      </c>
      <c r="GB6" s="13">
        <f t="shared" si="119"/>
        <v>63</v>
      </c>
      <c r="GC6" s="13">
        <f t="shared" si="119"/>
        <v>63</v>
      </c>
      <c r="GD6" s="13">
        <f t="shared" si="119"/>
        <v>63</v>
      </c>
      <c r="GE6" s="13">
        <f t="shared" si="119"/>
        <v>63</v>
      </c>
      <c r="GF6" s="13">
        <f t="shared" si="119"/>
        <v>63</v>
      </c>
      <c r="GG6" s="13">
        <f t="shared" si="119"/>
        <v>63</v>
      </c>
      <c r="GH6" s="13">
        <f t="shared" si="119"/>
        <v>63</v>
      </c>
      <c r="GI6" s="13">
        <f t="shared" si="119"/>
        <v>63</v>
      </c>
      <c r="GJ6" s="13">
        <f t="shared" si="119"/>
        <v>63</v>
      </c>
      <c r="GK6" s="13">
        <f t="shared" ref="GK6:GT6" si="120">COUNTIF(GK14:GK76,"&gt;0")+COUNTIF(GK14:GK76,"&lt;0")</f>
        <v>63</v>
      </c>
      <c r="GL6" s="13">
        <f t="shared" si="120"/>
        <v>63</v>
      </c>
      <c r="GM6" s="13">
        <f t="shared" si="120"/>
        <v>63</v>
      </c>
      <c r="GN6" s="13">
        <f t="shared" si="120"/>
        <v>63</v>
      </c>
      <c r="GO6" s="13">
        <f t="shared" si="120"/>
        <v>63</v>
      </c>
      <c r="GP6" s="13">
        <f t="shared" si="120"/>
        <v>63</v>
      </c>
      <c r="GQ6" s="13">
        <f t="shared" si="120"/>
        <v>63</v>
      </c>
      <c r="GR6" s="13">
        <f t="shared" si="120"/>
        <v>63</v>
      </c>
      <c r="GS6" s="13">
        <f t="shared" si="120"/>
        <v>63</v>
      </c>
      <c r="GT6" s="13">
        <f t="shared" si="120"/>
        <v>63</v>
      </c>
    </row>
    <row r="7" spans="1:323" s="5" customFormat="1" ht="13.8" x14ac:dyDescent="0.3">
      <c r="A7" s="13" t="s">
        <v>181</v>
      </c>
      <c r="B7" s="14" t="s">
        <v>179</v>
      </c>
      <c r="C7" s="13" t="s">
        <v>186</v>
      </c>
      <c r="D7" s="13" t="s">
        <v>185</v>
      </c>
      <c r="E7" s="13" t="s">
        <v>184</v>
      </c>
      <c r="F7" s="13" t="s">
        <v>184</v>
      </c>
      <c r="G7" s="13" t="s">
        <v>184</v>
      </c>
      <c r="H7" s="13" t="s">
        <v>184</v>
      </c>
      <c r="I7" s="13" t="s">
        <v>184</v>
      </c>
      <c r="J7" s="13" t="s">
        <v>184</v>
      </c>
      <c r="K7" s="13" t="s">
        <v>184</v>
      </c>
      <c r="L7" s="13" t="s">
        <v>184</v>
      </c>
      <c r="M7" s="13" t="s">
        <v>184</v>
      </c>
      <c r="N7" s="13" t="s">
        <v>184</v>
      </c>
      <c r="O7" s="13" t="s">
        <v>184</v>
      </c>
      <c r="P7" s="13" t="s">
        <v>184</v>
      </c>
      <c r="Q7" s="13" t="s">
        <v>184</v>
      </c>
      <c r="R7" s="13" t="s">
        <v>184</v>
      </c>
      <c r="S7" s="13" t="s">
        <v>184</v>
      </c>
      <c r="T7" s="13" t="s">
        <v>184</v>
      </c>
      <c r="U7" s="13" t="s">
        <v>184</v>
      </c>
      <c r="V7" s="13" t="s">
        <v>184</v>
      </c>
      <c r="W7" s="13" t="s">
        <v>184</v>
      </c>
      <c r="X7" s="13" t="s">
        <v>184</v>
      </c>
      <c r="Y7" s="13" t="s">
        <v>184</v>
      </c>
      <c r="Z7" s="13" t="s">
        <v>184</v>
      </c>
      <c r="AA7" s="13" t="s">
        <v>184</v>
      </c>
      <c r="AB7" s="13" t="s">
        <v>184</v>
      </c>
      <c r="AC7" s="13" t="s">
        <v>184</v>
      </c>
      <c r="AD7" s="13" t="s">
        <v>184</v>
      </c>
      <c r="AE7" s="13" t="s">
        <v>184</v>
      </c>
      <c r="AF7" s="13" t="s">
        <v>184</v>
      </c>
      <c r="AG7" s="13" t="s">
        <v>184</v>
      </c>
      <c r="AH7" s="13" t="s">
        <v>184</v>
      </c>
      <c r="AI7" s="13" t="s">
        <v>184</v>
      </c>
      <c r="AJ7" s="13" t="s">
        <v>184</v>
      </c>
      <c r="AK7" s="13" t="s">
        <v>184</v>
      </c>
      <c r="AL7" s="13" t="s">
        <v>184</v>
      </c>
      <c r="AM7" s="13" t="s">
        <v>184</v>
      </c>
      <c r="AN7" s="13" t="s">
        <v>184</v>
      </c>
      <c r="AO7" s="13" t="s">
        <v>184</v>
      </c>
      <c r="AP7" s="13" t="s">
        <v>184</v>
      </c>
      <c r="AQ7" s="13" t="s">
        <v>184</v>
      </c>
      <c r="AR7" s="13" t="s">
        <v>184</v>
      </c>
      <c r="AS7" s="13" t="s">
        <v>184</v>
      </c>
      <c r="AT7" s="13" t="s">
        <v>184</v>
      </c>
      <c r="AU7" s="13" t="s">
        <v>184</v>
      </c>
      <c r="AV7" s="13" t="s">
        <v>184</v>
      </c>
      <c r="AW7" s="13" t="s">
        <v>184</v>
      </c>
      <c r="AX7" s="13" t="s">
        <v>193</v>
      </c>
      <c r="AY7" s="13" t="s">
        <v>184</v>
      </c>
      <c r="AZ7" s="13" t="s">
        <v>184</v>
      </c>
      <c r="BA7" s="13" t="s">
        <v>184</v>
      </c>
      <c r="BB7" s="13" t="s">
        <v>184</v>
      </c>
      <c r="BC7" s="13" t="s">
        <v>184</v>
      </c>
      <c r="BD7" s="13" t="s">
        <v>184</v>
      </c>
      <c r="BE7" s="13" t="s">
        <v>184</v>
      </c>
      <c r="BF7" s="13" t="s">
        <v>184</v>
      </c>
      <c r="BG7" s="13" t="s">
        <v>184</v>
      </c>
      <c r="BH7" s="13" t="s">
        <v>184</v>
      </c>
      <c r="BI7" s="13" t="s">
        <v>184</v>
      </c>
      <c r="BJ7" s="13" t="s">
        <v>184</v>
      </c>
      <c r="BK7" s="13" t="s">
        <v>184</v>
      </c>
      <c r="BL7" s="13" t="s">
        <v>184</v>
      </c>
      <c r="BM7" s="13" t="s">
        <v>184</v>
      </c>
      <c r="BN7" s="13" t="s">
        <v>184</v>
      </c>
      <c r="BO7" s="13" t="s">
        <v>184</v>
      </c>
      <c r="BP7" s="13" t="s">
        <v>184</v>
      </c>
      <c r="BQ7" s="13" t="s">
        <v>184</v>
      </c>
      <c r="BR7" s="13" t="s">
        <v>184</v>
      </c>
      <c r="BS7" s="13" t="s">
        <v>184</v>
      </c>
      <c r="BT7" s="13" t="s">
        <v>184</v>
      </c>
      <c r="BU7" s="13" t="s">
        <v>184</v>
      </c>
      <c r="BV7" s="13" t="s">
        <v>184</v>
      </c>
      <c r="BW7" s="13" t="s">
        <v>184</v>
      </c>
      <c r="BX7" s="13" t="s">
        <v>184</v>
      </c>
      <c r="BY7" s="13" t="s">
        <v>184</v>
      </c>
      <c r="BZ7" s="13" t="s">
        <v>184</v>
      </c>
      <c r="CA7" s="13" t="s">
        <v>184</v>
      </c>
      <c r="CB7" s="13" t="s">
        <v>184</v>
      </c>
      <c r="CC7" s="13" t="s">
        <v>184</v>
      </c>
      <c r="CD7" s="13" t="s">
        <v>184</v>
      </c>
      <c r="CE7" s="13" t="s">
        <v>184</v>
      </c>
      <c r="CF7" s="13" t="s">
        <v>184</v>
      </c>
      <c r="CG7" s="13" t="s">
        <v>184</v>
      </c>
      <c r="CH7" s="13" t="s">
        <v>184</v>
      </c>
      <c r="CI7" s="13" t="s">
        <v>184</v>
      </c>
      <c r="CJ7" s="13" t="s">
        <v>184</v>
      </c>
      <c r="CK7" s="13" t="s">
        <v>184</v>
      </c>
      <c r="CL7" s="13" t="s">
        <v>184</v>
      </c>
      <c r="CM7" s="13" t="s">
        <v>184</v>
      </c>
      <c r="CN7" s="13" t="s">
        <v>184</v>
      </c>
      <c r="CO7" s="13" t="s">
        <v>184</v>
      </c>
      <c r="CP7" s="13" t="s">
        <v>184</v>
      </c>
      <c r="CQ7" s="13" t="s">
        <v>184</v>
      </c>
      <c r="CR7" s="13" t="s">
        <v>184</v>
      </c>
      <c r="CS7" s="13" t="s">
        <v>184</v>
      </c>
      <c r="CT7" s="13" t="s">
        <v>184</v>
      </c>
      <c r="CU7" s="13" t="s">
        <v>184</v>
      </c>
      <c r="CV7" s="13" t="s">
        <v>184</v>
      </c>
      <c r="CW7" s="13" t="s">
        <v>184</v>
      </c>
      <c r="CX7" s="13" t="s">
        <v>184</v>
      </c>
      <c r="CY7" s="13" t="s">
        <v>184</v>
      </c>
      <c r="CZ7" s="13" t="s">
        <v>184</v>
      </c>
      <c r="DA7" s="13" t="s">
        <v>184</v>
      </c>
      <c r="DB7" s="13" t="s">
        <v>184</v>
      </c>
      <c r="DC7" s="13" t="s">
        <v>184</v>
      </c>
      <c r="DD7" s="13" t="s">
        <v>184</v>
      </c>
      <c r="DE7" s="13" t="s">
        <v>184</v>
      </c>
      <c r="DF7" s="13" t="s">
        <v>184</v>
      </c>
      <c r="DG7" s="13" t="s">
        <v>184</v>
      </c>
      <c r="DH7" s="13" t="s">
        <v>184</v>
      </c>
      <c r="DI7" s="13" t="s">
        <v>184</v>
      </c>
      <c r="DJ7" s="13" t="s">
        <v>184</v>
      </c>
      <c r="DK7" s="13" t="s">
        <v>184</v>
      </c>
      <c r="DL7" s="13" t="s">
        <v>184</v>
      </c>
      <c r="DM7" s="13" t="s">
        <v>184</v>
      </c>
      <c r="DN7" s="13" t="s">
        <v>184</v>
      </c>
      <c r="DO7" s="13" t="s">
        <v>184</v>
      </c>
      <c r="DP7" s="13" t="s">
        <v>184</v>
      </c>
      <c r="DQ7" s="13" t="s">
        <v>184</v>
      </c>
      <c r="DR7" s="13" t="s">
        <v>184</v>
      </c>
      <c r="DS7" s="13" t="s">
        <v>184</v>
      </c>
      <c r="DT7" s="13" t="s">
        <v>184</v>
      </c>
      <c r="DU7" s="13" t="s">
        <v>184</v>
      </c>
      <c r="DV7" s="13" t="s">
        <v>184</v>
      </c>
      <c r="DW7" s="13" t="s">
        <v>184</v>
      </c>
      <c r="DX7" s="13" t="s">
        <v>184</v>
      </c>
      <c r="DY7" s="13" t="s">
        <v>184</v>
      </c>
      <c r="DZ7" s="13" t="s">
        <v>184</v>
      </c>
      <c r="EA7" s="13" t="s">
        <v>184</v>
      </c>
      <c r="EB7" s="13" t="s">
        <v>184</v>
      </c>
      <c r="EC7" s="13" t="s">
        <v>184</v>
      </c>
      <c r="ED7" s="13" t="s">
        <v>184</v>
      </c>
      <c r="EE7" s="13" t="s">
        <v>184</v>
      </c>
      <c r="EF7" s="13" t="s">
        <v>184</v>
      </c>
      <c r="EG7" s="13" t="s">
        <v>184</v>
      </c>
      <c r="EH7" s="13" t="s">
        <v>184</v>
      </c>
      <c r="EI7" s="13" t="s">
        <v>184</v>
      </c>
      <c r="EJ7" s="13" t="s">
        <v>184</v>
      </c>
      <c r="EK7" s="13" t="s">
        <v>184</v>
      </c>
      <c r="EL7" s="13" t="s">
        <v>184</v>
      </c>
      <c r="EM7" s="13" t="s">
        <v>184</v>
      </c>
      <c r="EN7" s="13" t="s">
        <v>184</v>
      </c>
      <c r="EO7" s="13" t="s">
        <v>184</v>
      </c>
      <c r="EP7" s="13" t="s">
        <v>184</v>
      </c>
      <c r="EQ7" s="13" t="s">
        <v>184</v>
      </c>
      <c r="ER7" s="13" t="s">
        <v>184</v>
      </c>
      <c r="ES7" s="13" t="s">
        <v>184</v>
      </c>
      <c r="ET7" s="13" t="s">
        <v>184</v>
      </c>
      <c r="EU7" s="13" t="s">
        <v>184</v>
      </c>
      <c r="EV7" s="13" t="s">
        <v>184</v>
      </c>
      <c r="EW7" s="13" t="s">
        <v>184</v>
      </c>
      <c r="EX7" s="13" t="s">
        <v>185</v>
      </c>
      <c r="EY7" s="13" t="s">
        <v>184</v>
      </c>
      <c r="EZ7" s="13" t="s">
        <v>184</v>
      </c>
      <c r="FA7" s="13" t="s">
        <v>184</v>
      </c>
      <c r="FB7" s="13" t="s">
        <v>184</v>
      </c>
      <c r="FC7" s="13" t="s">
        <v>184</v>
      </c>
      <c r="FD7" s="13" t="s">
        <v>184</v>
      </c>
      <c r="FE7" s="13" t="s">
        <v>184</v>
      </c>
      <c r="FF7" s="13" t="s">
        <v>184</v>
      </c>
      <c r="FG7" s="13" t="s">
        <v>184</v>
      </c>
      <c r="FH7" s="13" t="s">
        <v>184</v>
      </c>
      <c r="FI7" s="13" t="s">
        <v>184</v>
      </c>
      <c r="FJ7" s="13" t="s">
        <v>184</v>
      </c>
      <c r="FK7" s="13" t="s">
        <v>184</v>
      </c>
      <c r="FL7" s="13" t="s">
        <v>184</v>
      </c>
      <c r="FM7" s="13" t="s">
        <v>184</v>
      </c>
      <c r="FN7" s="13" t="s">
        <v>184</v>
      </c>
      <c r="FO7" s="13" t="s">
        <v>184</v>
      </c>
      <c r="FP7" s="13" t="s">
        <v>184</v>
      </c>
      <c r="FQ7" s="13" t="s">
        <v>184</v>
      </c>
      <c r="FR7" s="13" t="s">
        <v>184</v>
      </c>
      <c r="FS7" s="13" t="s">
        <v>184</v>
      </c>
      <c r="FT7" s="13" t="s">
        <v>184</v>
      </c>
      <c r="FU7" s="13" t="s">
        <v>184</v>
      </c>
      <c r="FV7" s="13" t="s">
        <v>184</v>
      </c>
      <c r="FW7" s="13" t="s">
        <v>184</v>
      </c>
      <c r="FX7" s="13" t="s">
        <v>184</v>
      </c>
      <c r="FY7" s="13" t="s">
        <v>184</v>
      </c>
      <c r="FZ7" s="13" t="s">
        <v>184</v>
      </c>
      <c r="GA7" s="13" t="s">
        <v>184</v>
      </c>
      <c r="GB7" s="13" t="s">
        <v>184</v>
      </c>
      <c r="GC7" s="13" t="s">
        <v>184</v>
      </c>
      <c r="GD7" s="13" t="s">
        <v>184</v>
      </c>
      <c r="GE7" s="13" t="s">
        <v>184</v>
      </c>
      <c r="GF7" s="13" t="s">
        <v>184</v>
      </c>
      <c r="GG7" s="13" t="s">
        <v>184</v>
      </c>
      <c r="GH7" s="13" t="s">
        <v>184</v>
      </c>
      <c r="GI7" s="13" t="s">
        <v>184</v>
      </c>
      <c r="GJ7" s="13" t="s">
        <v>184</v>
      </c>
      <c r="GK7" s="13" t="s">
        <v>184</v>
      </c>
      <c r="GL7" s="13" t="s">
        <v>184</v>
      </c>
      <c r="GM7" s="13" t="s">
        <v>184</v>
      </c>
      <c r="GN7" s="13" t="s">
        <v>184</v>
      </c>
      <c r="GO7" s="13" t="s">
        <v>184</v>
      </c>
      <c r="GP7" s="13" t="s">
        <v>184</v>
      </c>
      <c r="GQ7" s="13" t="s">
        <v>184</v>
      </c>
      <c r="GR7" s="13" t="s">
        <v>184</v>
      </c>
      <c r="GS7" s="13" t="s">
        <v>184</v>
      </c>
      <c r="GT7" s="13" t="s">
        <v>184</v>
      </c>
    </row>
    <row r="8" spans="1:323" s="91" customFormat="1" x14ac:dyDescent="0.3">
      <c r="A8" s="51" t="s">
        <v>181</v>
      </c>
      <c r="B8" s="89" t="s">
        <v>228</v>
      </c>
      <c r="C8" s="51" t="s">
        <v>567</v>
      </c>
      <c r="D8" s="51" t="s">
        <v>567</v>
      </c>
      <c r="E8" s="51" t="s">
        <v>567</v>
      </c>
      <c r="F8" s="51" t="s">
        <v>567</v>
      </c>
      <c r="G8" s="51" t="s">
        <v>328</v>
      </c>
      <c r="H8" s="51" t="s">
        <v>329</v>
      </c>
      <c r="I8" s="51" t="s">
        <v>329</v>
      </c>
      <c r="J8" s="51" t="s">
        <v>330</v>
      </c>
      <c r="K8" s="90" t="s">
        <v>576</v>
      </c>
      <c r="L8" s="90" t="s">
        <v>577</v>
      </c>
      <c r="M8" s="90" t="s">
        <v>577</v>
      </c>
      <c r="N8" s="90" t="s">
        <v>572</v>
      </c>
      <c r="O8" s="90" t="s">
        <v>576</v>
      </c>
      <c r="P8" s="54" t="s">
        <v>592</v>
      </c>
      <c r="Q8" s="54" t="s">
        <v>578</v>
      </c>
      <c r="R8" s="54" t="s">
        <v>593</v>
      </c>
      <c r="S8" s="88" t="s">
        <v>594</v>
      </c>
      <c r="T8" s="88" t="s">
        <v>595</v>
      </c>
      <c r="U8" s="88" t="s">
        <v>596</v>
      </c>
      <c r="V8" s="88" t="s">
        <v>597</v>
      </c>
      <c r="W8" s="88" t="s">
        <v>598</v>
      </c>
      <c r="X8" s="88" t="s">
        <v>599</v>
      </c>
      <c r="Y8" s="88" t="s">
        <v>600</v>
      </c>
      <c r="Z8" s="54" t="s">
        <v>331</v>
      </c>
      <c r="AA8" s="54" t="s">
        <v>331</v>
      </c>
      <c r="AB8" s="54" t="s">
        <v>579</v>
      </c>
      <c r="AC8" s="54" t="s">
        <v>580</v>
      </c>
      <c r="AD8" s="54" t="s">
        <v>580</v>
      </c>
      <c r="AE8" s="54" t="s">
        <v>580</v>
      </c>
      <c r="AF8" s="54" t="s">
        <v>601</v>
      </c>
      <c r="AG8" s="54" t="s">
        <v>602</v>
      </c>
      <c r="AH8" s="54" t="s">
        <v>580</v>
      </c>
      <c r="AI8" s="54" t="s">
        <v>580</v>
      </c>
      <c r="AJ8" s="54" t="s">
        <v>581</v>
      </c>
      <c r="AK8" s="54" t="s">
        <v>603</v>
      </c>
      <c r="AL8" s="54" t="s">
        <v>329</v>
      </c>
      <c r="AM8" s="54" t="s">
        <v>604</v>
      </c>
      <c r="AN8" s="54" t="s">
        <v>605</v>
      </c>
      <c r="AO8" s="54" t="s">
        <v>605</v>
      </c>
      <c r="AP8" s="54" t="s">
        <v>607</v>
      </c>
      <c r="AQ8" s="54" t="s">
        <v>608</v>
      </c>
      <c r="AR8" s="54" t="s">
        <v>329</v>
      </c>
      <c r="AS8" s="54" t="s">
        <v>329</v>
      </c>
      <c r="AT8" s="54" t="s">
        <v>329</v>
      </c>
      <c r="AU8" s="54" t="s">
        <v>609</v>
      </c>
      <c r="AV8" s="54" t="s">
        <v>610</v>
      </c>
      <c r="AW8" s="54" t="s">
        <v>611</v>
      </c>
      <c r="AX8" s="51" t="s">
        <v>304</v>
      </c>
      <c r="AY8" s="51" t="s">
        <v>331</v>
      </c>
      <c r="AZ8" s="51" t="s">
        <v>582</v>
      </c>
      <c r="BA8" s="51" t="s">
        <v>583</v>
      </c>
      <c r="BB8" s="51" t="s">
        <v>584</v>
      </c>
      <c r="BC8" s="51" t="s">
        <v>585</v>
      </c>
      <c r="BD8" s="51" t="s">
        <v>331</v>
      </c>
      <c r="BE8" s="51" t="s">
        <v>586</v>
      </c>
      <c r="BF8" s="51" t="s">
        <v>587</v>
      </c>
      <c r="BG8" s="51" t="s">
        <v>588</v>
      </c>
      <c r="BH8" s="51" t="s">
        <v>332</v>
      </c>
      <c r="BI8" s="51" t="s">
        <v>333</v>
      </c>
      <c r="BJ8" s="51" t="s">
        <v>589</v>
      </c>
      <c r="BK8" s="51" t="s">
        <v>590</v>
      </c>
      <c r="BL8" s="51" t="s">
        <v>304</v>
      </c>
      <c r="BM8" s="51" t="s">
        <v>568</v>
      </c>
      <c r="BN8" s="51" t="s">
        <v>304</v>
      </c>
      <c r="BO8" s="51" t="s">
        <v>331</v>
      </c>
      <c r="BP8" s="51" t="s">
        <v>591</v>
      </c>
      <c r="BQ8" s="51" t="s">
        <v>304</v>
      </c>
      <c r="BR8" s="51" t="s">
        <v>329</v>
      </c>
      <c r="BS8" s="51" t="s">
        <v>569</v>
      </c>
      <c r="BT8" s="51" t="s">
        <v>304</v>
      </c>
      <c r="BU8" s="51" t="s">
        <v>304</v>
      </c>
      <c r="BV8" s="90" t="s">
        <v>569</v>
      </c>
      <c r="BW8" s="90" t="s">
        <v>606</v>
      </c>
      <c r="BX8" s="90" t="s">
        <v>581</v>
      </c>
      <c r="BY8" s="90" t="s">
        <v>605</v>
      </c>
      <c r="BZ8" s="51" t="s">
        <v>304</v>
      </c>
      <c r="CA8" s="51" t="s">
        <v>304</v>
      </c>
      <c r="CB8" s="54" t="s">
        <v>392</v>
      </c>
      <c r="CC8" s="54" t="s">
        <v>393</v>
      </c>
      <c r="CD8" s="54" t="s">
        <v>394</v>
      </c>
      <c r="CE8" s="54" t="s">
        <v>395</v>
      </c>
      <c r="CF8" s="54" t="s">
        <v>396</v>
      </c>
      <c r="CG8" s="54" t="s">
        <v>397</v>
      </c>
      <c r="CH8" s="54" t="s">
        <v>304</v>
      </c>
      <c r="CI8" s="54" t="s">
        <v>396</v>
      </c>
      <c r="CJ8" s="54" t="s">
        <v>398</v>
      </c>
      <c r="CK8" s="54" t="s">
        <v>399</v>
      </c>
      <c r="CL8" s="54" t="s">
        <v>400</v>
      </c>
      <c r="CM8" s="54" t="s">
        <v>401</v>
      </c>
      <c r="CN8" s="54" t="s">
        <v>402</v>
      </c>
      <c r="CO8" s="54" t="s">
        <v>403</v>
      </c>
      <c r="CP8" s="54" t="s">
        <v>404</v>
      </c>
      <c r="CQ8" s="54" t="s">
        <v>405</v>
      </c>
      <c r="CR8" s="54" t="s">
        <v>406</v>
      </c>
      <c r="CS8" s="54" t="s">
        <v>407</v>
      </c>
      <c r="CT8" s="54" t="s">
        <v>408</v>
      </c>
      <c r="CU8" s="54" t="s">
        <v>409</v>
      </c>
      <c r="CV8" s="54" t="s">
        <v>410</v>
      </c>
      <c r="CW8" s="54" t="s">
        <v>411</v>
      </c>
      <c r="CX8" s="54" t="s">
        <v>304</v>
      </c>
      <c r="CY8" s="54" t="s">
        <v>412</v>
      </c>
      <c r="CZ8" s="54" t="s">
        <v>413</v>
      </c>
      <c r="DA8" s="54" t="s">
        <v>414</v>
      </c>
      <c r="DB8" s="54" t="s">
        <v>415</v>
      </c>
      <c r="DC8" s="54" t="s">
        <v>416</v>
      </c>
      <c r="DD8" s="54" t="s">
        <v>417</v>
      </c>
      <c r="DE8" s="54" t="s">
        <v>418</v>
      </c>
      <c r="DF8" s="54" t="s">
        <v>419</v>
      </c>
      <c r="DG8" s="54" t="s">
        <v>304</v>
      </c>
      <c r="DH8" s="54" t="s">
        <v>420</v>
      </c>
      <c r="DI8" s="54" t="s">
        <v>421</v>
      </c>
      <c r="DJ8" s="54" t="s">
        <v>422</v>
      </c>
      <c r="DK8" s="54" t="s">
        <v>423</v>
      </c>
      <c r="DL8" s="54" t="s">
        <v>304</v>
      </c>
      <c r="DM8" s="54" t="s">
        <v>304</v>
      </c>
      <c r="DN8" s="54" t="s">
        <v>424</v>
      </c>
      <c r="DO8" s="54" t="s">
        <v>425</v>
      </c>
      <c r="DP8" s="54" t="s">
        <v>426</v>
      </c>
      <c r="DQ8" s="54" t="s">
        <v>427</v>
      </c>
      <c r="DR8" s="54" t="s">
        <v>428</v>
      </c>
      <c r="DS8" s="54" t="s">
        <v>429</v>
      </c>
      <c r="DT8" s="54" t="s">
        <v>430</v>
      </c>
      <c r="DU8" s="54" t="s">
        <v>304</v>
      </c>
      <c r="DV8" s="54" t="s">
        <v>431</v>
      </c>
      <c r="DW8" s="54" t="s">
        <v>432</v>
      </c>
      <c r="DX8" s="54" t="s">
        <v>304</v>
      </c>
      <c r="DY8" s="54" t="s">
        <v>304</v>
      </c>
      <c r="DZ8" s="54" t="s">
        <v>304</v>
      </c>
      <c r="EA8" s="54" t="s">
        <v>304</v>
      </c>
      <c r="EB8" s="54" t="s">
        <v>304</v>
      </c>
      <c r="EC8" s="54" t="s">
        <v>304</v>
      </c>
      <c r="ED8" s="54" t="s">
        <v>304</v>
      </c>
      <c r="EE8" s="54" t="s">
        <v>304</v>
      </c>
      <c r="EF8" s="51" t="s">
        <v>331</v>
      </c>
      <c r="EG8" s="54" t="s">
        <v>570</v>
      </c>
      <c r="EH8" s="54" t="s">
        <v>304</v>
      </c>
      <c r="EI8" s="51" t="s">
        <v>571</v>
      </c>
      <c r="EJ8" s="51" t="s">
        <v>571</v>
      </c>
      <c r="EK8" s="51" t="s">
        <v>573</v>
      </c>
      <c r="EL8" s="51" t="s">
        <v>330</v>
      </c>
      <c r="EM8" s="51" t="s">
        <v>571</v>
      </c>
      <c r="EN8" s="51" t="s">
        <v>572</v>
      </c>
      <c r="EO8" s="51" t="s">
        <v>574</v>
      </c>
      <c r="EP8" s="51" t="s">
        <v>575</v>
      </c>
      <c r="EQ8" s="51" t="s">
        <v>330</v>
      </c>
      <c r="ER8" s="51" t="s">
        <v>329</v>
      </c>
      <c r="ES8" s="51" t="s">
        <v>329</v>
      </c>
      <c r="ET8" s="51" t="s">
        <v>329</v>
      </c>
      <c r="EU8" s="51" t="s">
        <v>329</v>
      </c>
      <c r="EV8" s="51" t="s">
        <v>329</v>
      </c>
      <c r="EW8" s="90" t="s">
        <v>618</v>
      </c>
      <c r="EX8" s="54" t="s">
        <v>567</v>
      </c>
      <c r="EY8" s="54" t="s">
        <v>614</v>
      </c>
      <c r="EZ8" s="54" t="s">
        <v>612</v>
      </c>
      <c r="FA8" s="54" t="s">
        <v>613</v>
      </c>
      <c r="FB8" s="54" t="s">
        <v>304</v>
      </c>
      <c r="FC8" s="54" t="s">
        <v>615</v>
      </c>
      <c r="FD8" s="54" t="s">
        <v>617</v>
      </c>
      <c r="FE8" s="54" t="s">
        <v>616</v>
      </c>
      <c r="FF8" s="54" t="s">
        <v>616</v>
      </c>
      <c r="FG8" s="54" t="s">
        <v>329</v>
      </c>
      <c r="FH8" s="54" t="s">
        <v>329</v>
      </c>
      <c r="FI8" s="54" t="s">
        <v>329</v>
      </c>
      <c r="FJ8" s="54" t="s">
        <v>329</v>
      </c>
      <c r="FK8" s="54" t="s">
        <v>329</v>
      </c>
      <c r="FL8" s="54" t="s">
        <v>329</v>
      </c>
      <c r="FM8" s="54" t="s">
        <v>329</v>
      </c>
      <c r="FN8" s="54" t="s">
        <v>329</v>
      </c>
      <c r="FO8" s="51" t="s">
        <v>304</v>
      </c>
      <c r="FP8" s="51" t="s">
        <v>304</v>
      </c>
      <c r="FQ8" s="51" t="s">
        <v>304</v>
      </c>
      <c r="FR8" s="51" t="s">
        <v>304</v>
      </c>
      <c r="FS8" s="51" t="s">
        <v>304</v>
      </c>
      <c r="FT8" s="51" t="s">
        <v>304</v>
      </c>
      <c r="FU8" s="51" t="s">
        <v>304</v>
      </c>
      <c r="FV8" s="51" t="s">
        <v>304</v>
      </c>
      <c r="FW8" s="51" t="s">
        <v>304</v>
      </c>
      <c r="FX8" s="51" t="s">
        <v>304</v>
      </c>
      <c r="FY8" s="51" t="s">
        <v>304</v>
      </c>
      <c r="FZ8" s="51" t="s">
        <v>304</v>
      </c>
      <c r="GA8" s="51" t="s">
        <v>304</v>
      </c>
      <c r="GB8" s="51" t="s">
        <v>304</v>
      </c>
      <c r="GC8" s="51" t="s">
        <v>304</v>
      </c>
      <c r="GD8" s="51" t="s">
        <v>304</v>
      </c>
      <c r="GE8" s="51" t="s">
        <v>304</v>
      </c>
      <c r="GF8" s="51" t="s">
        <v>304</v>
      </c>
      <c r="GG8" s="51" t="s">
        <v>304</v>
      </c>
      <c r="GH8" s="51" t="s">
        <v>304</v>
      </c>
      <c r="GI8" s="51" t="s">
        <v>304</v>
      </c>
      <c r="GJ8" s="51" t="s">
        <v>304</v>
      </c>
      <c r="GK8" s="51" t="s">
        <v>304</v>
      </c>
      <c r="GL8" s="51" t="s">
        <v>304</v>
      </c>
      <c r="GM8" s="51" t="s">
        <v>304</v>
      </c>
      <c r="GN8" s="51" t="s">
        <v>304</v>
      </c>
      <c r="GO8" s="51" t="s">
        <v>304</v>
      </c>
      <c r="GP8" s="51" t="s">
        <v>304</v>
      </c>
      <c r="GQ8" s="51" t="s">
        <v>304</v>
      </c>
      <c r="GR8" s="51" t="s">
        <v>304</v>
      </c>
      <c r="GS8" s="51" t="s">
        <v>304</v>
      </c>
      <c r="GT8" s="51" t="s">
        <v>304</v>
      </c>
      <c r="LK8" s="92"/>
    </row>
    <row r="9" spans="1:323" s="5" customFormat="1" ht="13.8" x14ac:dyDescent="0.3">
      <c r="A9" s="13" t="s">
        <v>181</v>
      </c>
      <c r="B9" s="14" t="s">
        <v>180</v>
      </c>
      <c r="C9" s="13" t="s">
        <v>182</v>
      </c>
      <c r="D9" s="13" t="s">
        <v>182</v>
      </c>
      <c r="E9" s="13" t="s">
        <v>182</v>
      </c>
      <c r="F9" s="13" t="s">
        <v>182</v>
      </c>
      <c r="G9" s="13" t="s">
        <v>182</v>
      </c>
      <c r="H9" s="13" t="s">
        <v>182</v>
      </c>
      <c r="I9" s="13" t="s">
        <v>182</v>
      </c>
      <c r="J9" s="13" t="s">
        <v>182</v>
      </c>
      <c r="K9" s="13" t="s">
        <v>182</v>
      </c>
      <c r="L9" s="13" t="s">
        <v>182</v>
      </c>
      <c r="M9" s="13" t="s">
        <v>182</v>
      </c>
      <c r="N9" s="13" t="s">
        <v>182</v>
      </c>
      <c r="O9" s="13" t="s">
        <v>182</v>
      </c>
      <c r="P9" s="13" t="s">
        <v>182</v>
      </c>
      <c r="Q9" s="13" t="s">
        <v>182</v>
      </c>
      <c r="R9" s="13" t="s">
        <v>182</v>
      </c>
      <c r="S9" s="13" t="s">
        <v>182</v>
      </c>
      <c r="T9" s="13" t="s">
        <v>182</v>
      </c>
      <c r="U9" s="13" t="s">
        <v>182</v>
      </c>
      <c r="V9" s="13" t="s">
        <v>182</v>
      </c>
      <c r="W9" s="13" t="s">
        <v>182</v>
      </c>
      <c r="X9" s="13" t="s">
        <v>182</v>
      </c>
      <c r="Y9" s="13" t="s">
        <v>182</v>
      </c>
      <c r="Z9" s="13" t="s">
        <v>182</v>
      </c>
      <c r="AA9" s="13" t="s">
        <v>182</v>
      </c>
      <c r="AB9" s="13" t="s">
        <v>182</v>
      </c>
      <c r="AC9" s="13" t="s">
        <v>182</v>
      </c>
      <c r="AD9" s="13" t="s">
        <v>182</v>
      </c>
      <c r="AE9" s="13" t="s">
        <v>182</v>
      </c>
      <c r="AF9" s="13" t="s">
        <v>182</v>
      </c>
      <c r="AG9" s="13" t="s">
        <v>182</v>
      </c>
      <c r="AH9" s="13" t="s">
        <v>182</v>
      </c>
      <c r="AI9" s="13" t="s">
        <v>182</v>
      </c>
      <c r="AJ9" s="13" t="s">
        <v>182</v>
      </c>
      <c r="AK9" s="13" t="s">
        <v>182</v>
      </c>
      <c r="AL9" s="13" t="s">
        <v>182</v>
      </c>
      <c r="AM9" s="13" t="s">
        <v>182</v>
      </c>
      <c r="AN9" s="13" t="s">
        <v>182</v>
      </c>
      <c r="AO9" s="13" t="s">
        <v>182</v>
      </c>
      <c r="AP9" s="13" t="s">
        <v>182</v>
      </c>
      <c r="AQ9" s="13" t="s">
        <v>182</v>
      </c>
      <c r="AR9" s="13" t="s">
        <v>182</v>
      </c>
      <c r="AS9" s="13" t="s">
        <v>182</v>
      </c>
      <c r="AT9" s="13" t="s">
        <v>182</v>
      </c>
      <c r="AU9" s="13" t="s">
        <v>182</v>
      </c>
      <c r="AV9" s="13" t="s">
        <v>182</v>
      </c>
      <c r="AW9" s="13" t="s">
        <v>182</v>
      </c>
      <c r="AX9" s="13" t="s">
        <v>182</v>
      </c>
      <c r="AY9" s="13" t="s">
        <v>182</v>
      </c>
      <c r="AZ9" s="13" t="s">
        <v>182</v>
      </c>
      <c r="BA9" s="13" t="s">
        <v>182</v>
      </c>
      <c r="BB9" s="13" t="s">
        <v>182</v>
      </c>
      <c r="BC9" s="13" t="s">
        <v>182</v>
      </c>
      <c r="BD9" s="13" t="s">
        <v>182</v>
      </c>
      <c r="BE9" s="13" t="s">
        <v>182</v>
      </c>
      <c r="BF9" s="13" t="s">
        <v>182</v>
      </c>
      <c r="BG9" s="13" t="s">
        <v>182</v>
      </c>
      <c r="BH9" s="13" t="s">
        <v>182</v>
      </c>
      <c r="BI9" s="13" t="s">
        <v>182</v>
      </c>
      <c r="BJ9" s="13" t="s">
        <v>182</v>
      </c>
      <c r="BK9" s="13" t="s">
        <v>182</v>
      </c>
      <c r="BL9" s="13" t="s">
        <v>182</v>
      </c>
      <c r="BM9" s="13" t="s">
        <v>182</v>
      </c>
      <c r="BN9" s="13" t="s">
        <v>182</v>
      </c>
      <c r="BO9" s="13" t="s">
        <v>182</v>
      </c>
      <c r="BP9" s="13" t="s">
        <v>182</v>
      </c>
      <c r="BQ9" s="13" t="s">
        <v>182</v>
      </c>
      <c r="BR9" s="13" t="s">
        <v>182</v>
      </c>
      <c r="BS9" s="13" t="s">
        <v>182</v>
      </c>
      <c r="BT9" s="13" t="s">
        <v>182</v>
      </c>
      <c r="BU9" s="13" t="s">
        <v>182</v>
      </c>
      <c r="BV9" s="13" t="s">
        <v>182</v>
      </c>
      <c r="BW9" s="13" t="s">
        <v>182</v>
      </c>
      <c r="BX9" s="13" t="s">
        <v>182</v>
      </c>
      <c r="BY9" s="13" t="s">
        <v>182</v>
      </c>
      <c r="BZ9" s="13" t="s">
        <v>182</v>
      </c>
      <c r="CA9" s="13" t="s">
        <v>182</v>
      </c>
      <c r="CB9" s="13" t="s">
        <v>182</v>
      </c>
      <c r="CC9" s="13" t="s">
        <v>182</v>
      </c>
      <c r="CD9" s="13" t="s">
        <v>182</v>
      </c>
      <c r="CE9" s="13" t="s">
        <v>182</v>
      </c>
      <c r="CF9" s="13" t="s">
        <v>182</v>
      </c>
      <c r="CG9" s="13" t="s">
        <v>182</v>
      </c>
      <c r="CH9" s="13" t="s">
        <v>182</v>
      </c>
      <c r="CI9" s="13" t="s">
        <v>182</v>
      </c>
      <c r="CJ9" s="13" t="s">
        <v>182</v>
      </c>
      <c r="CK9" s="13" t="s">
        <v>182</v>
      </c>
      <c r="CL9" s="13" t="s">
        <v>182</v>
      </c>
      <c r="CM9" s="13" t="s">
        <v>182</v>
      </c>
      <c r="CN9" s="13" t="s">
        <v>182</v>
      </c>
      <c r="CO9" s="13" t="s">
        <v>182</v>
      </c>
      <c r="CP9" s="13" t="s">
        <v>182</v>
      </c>
      <c r="CQ9" s="13" t="s">
        <v>182</v>
      </c>
      <c r="CR9" s="13" t="s">
        <v>182</v>
      </c>
      <c r="CS9" s="13" t="s">
        <v>182</v>
      </c>
      <c r="CT9" s="13" t="s">
        <v>182</v>
      </c>
      <c r="CU9" s="13" t="s">
        <v>182</v>
      </c>
      <c r="CV9" s="13" t="s">
        <v>182</v>
      </c>
      <c r="CW9" s="13" t="s">
        <v>182</v>
      </c>
      <c r="CX9" s="13" t="s">
        <v>182</v>
      </c>
      <c r="CY9" s="13" t="s">
        <v>182</v>
      </c>
      <c r="CZ9" s="13" t="s">
        <v>182</v>
      </c>
      <c r="DA9" s="13" t="s">
        <v>182</v>
      </c>
      <c r="DB9" s="13" t="s">
        <v>182</v>
      </c>
      <c r="DC9" s="13" t="s">
        <v>182</v>
      </c>
      <c r="DD9" s="13" t="s">
        <v>182</v>
      </c>
      <c r="DE9" s="13" t="s">
        <v>182</v>
      </c>
      <c r="DF9" s="13" t="s">
        <v>182</v>
      </c>
      <c r="DG9" s="13" t="s">
        <v>182</v>
      </c>
      <c r="DH9" s="13" t="s">
        <v>182</v>
      </c>
      <c r="DI9" s="13" t="s">
        <v>182</v>
      </c>
      <c r="DJ9" s="13" t="s">
        <v>182</v>
      </c>
      <c r="DK9" s="13" t="s">
        <v>182</v>
      </c>
      <c r="DL9" s="13" t="s">
        <v>182</v>
      </c>
      <c r="DM9" s="13" t="s">
        <v>182</v>
      </c>
      <c r="DN9" s="13" t="s">
        <v>182</v>
      </c>
      <c r="DO9" s="13" t="s">
        <v>182</v>
      </c>
      <c r="DP9" s="13" t="s">
        <v>182</v>
      </c>
      <c r="DQ9" s="13" t="s">
        <v>182</v>
      </c>
      <c r="DR9" s="13" t="s">
        <v>182</v>
      </c>
      <c r="DS9" s="13" t="s">
        <v>182</v>
      </c>
      <c r="DT9" s="13" t="s">
        <v>182</v>
      </c>
      <c r="DU9" s="13" t="s">
        <v>182</v>
      </c>
      <c r="DV9" s="13" t="s">
        <v>182</v>
      </c>
      <c r="DW9" s="13" t="s">
        <v>182</v>
      </c>
      <c r="DX9" s="13" t="s">
        <v>182</v>
      </c>
      <c r="DY9" s="13" t="s">
        <v>182</v>
      </c>
      <c r="DZ9" s="13" t="s">
        <v>182</v>
      </c>
      <c r="EA9" s="13" t="s">
        <v>182</v>
      </c>
      <c r="EB9" s="13" t="s">
        <v>182</v>
      </c>
      <c r="EC9" s="13" t="s">
        <v>182</v>
      </c>
      <c r="ED9" s="13" t="s">
        <v>182</v>
      </c>
      <c r="EE9" s="13" t="s">
        <v>182</v>
      </c>
      <c r="EF9" s="13" t="s">
        <v>182</v>
      </c>
      <c r="EG9" s="13" t="s">
        <v>182</v>
      </c>
      <c r="EH9" s="13" t="s">
        <v>182</v>
      </c>
      <c r="EI9" s="13" t="s">
        <v>182</v>
      </c>
      <c r="EJ9" s="13" t="s">
        <v>182</v>
      </c>
      <c r="EK9" s="13" t="s">
        <v>182</v>
      </c>
      <c r="EL9" s="13" t="s">
        <v>182</v>
      </c>
      <c r="EM9" s="13" t="s">
        <v>182</v>
      </c>
      <c r="EN9" s="13" t="s">
        <v>182</v>
      </c>
      <c r="EO9" s="13" t="s">
        <v>182</v>
      </c>
      <c r="EP9" s="13" t="s">
        <v>182</v>
      </c>
      <c r="EQ9" s="13" t="s">
        <v>182</v>
      </c>
      <c r="ER9" s="13" t="s">
        <v>182</v>
      </c>
      <c r="ES9" s="13" t="s">
        <v>182</v>
      </c>
      <c r="ET9" s="13" t="s">
        <v>182</v>
      </c>
      <c r="EU9" s="13" t="s">
        <v>182</v>
      </c>
      <c r="EV9" s="13" t="s">
        <v>182</v>
      </c>
      <c r="EW9" s="13" t="s">
        <v>182</v>
      </c>
      <c r="EX9" s="13" t="s">
        <v>182</v>
      </c>
      <c r="EY9" s="13" t="s">
        <v>182</v>
      </c>
      <c r="EZ9" s="13" t="s">
        <v>182</v>
      </c>
      <c r="FA9" s="13" t="s">
        <v>182</v>
      </c>
      <c r="FB9" s="13" t="s">
        <v>182</v>
      </c>
      <c r="FC9" s="13" t="s">
        <v>182</v>
      </c>
      <c r="FD9" s="13" t="s">
        <v>182</v>
      </c>
      <c r="FE9" s="13" t="s">
        <v>182</v>
      </c>
      <c r="FF9" s="13" t="s">
        <v>182</v>
      </c>
      <c r="FG9" s="13" t="s">
        <v>182</v>
      </c>
      <c r="FH9" s="13" t="s">
        <v>182</v>
      </c>
      <c r="FI9" s="13" t="s">
        <v>182</v>
      </c>
      <c r="FJ9" s="13" t="s">
        <v>182</v>
      </c>
      <c r="FK9" s="13" t="s">
        <v>182</v>
      </c>
      <c r="FL9" s="13" t="s">
        <v>182</v>
      </c>
      <c r="FM9" s="13" t="s">
        <v>182</v>
      </c>
      <c r="FN9" s="13" t="s">
        <v>182</v>
      </c>
      <c r="FO9" s="13" t="s">
        <v>182</v>
      </c>
      <c r="FP9" s="13" t="s">
        <v>182</v>
      </c>
      <c r="FQ9" s="13" t="s">
        <v>182</v>
      </c>
      <c r="FR9" s="13" t="s">
        <v>182</v>
      </c>
      <c r="FS9" s="13" t="s">
        <v>182</v>
      </c>
      <c r="FT9" s="13" t="s">
        <v>182</v>
      </c>
      <c r="FU9" s="13" t="s">
        <v>182</v>
      </c>
      <c r="FV9" s="13" t="s">
        <v>182</v>
      </c>
      <c r="FW9" s="13" t="s">
        <v>182</v>
      </c>
      <c r="FX9" s="13" t="s">
        <v>182</v>
      </c>
      <c r="FY9" s="13" t="s">
        <v>182</v>
      </c>
      <c r="FZ9" s="13" t="s">
        <v>182</v>
      </c>
      <c r="GA9" s="13" t="s">
        <v>182</v>
      </c>
      <c r="GB9" s="13" t="s">
        <v>182</v>
      </c>
      <c r="GC9" s="13" t="s">
        <v>182</v>
      </c>
      <c r="GD9" s="13" t="s">
        <v>182</v>
      </c>
      <c r="GE9" s="13" t="s">
        <v>182</v>
      </c>
      <c r="GF9" s="13" t="s">
        <v>182</v>
      </c>
      <c r="GG9" s="13" t="s">
        <v>182</v>
      </c>
      <c r="GH9" s="13" t="s">
        <v>182</v>
      </c>
      <c r="GI9" s="13" t="s">
        <v>182</v>
      </c>
      <c r="GJ9" s="13" t="s">
        <v>182</v>
      </c>
      <c r="GK9" s="13" t="s">
        <v>182</v>
      </c>
      <c r="GL9" s="13" t="s">
        <v>182</v>
      </c>
      <c r="GM9" s="13" t="s">
        <v>182</v>
      </c>
      <c r="GN9" s="13" t="s">
        <v>182</v>
      </c>
      <c r="GO9" s="13" t="s">
        <v>182</v>
      </c>
      <c r="GP9" s="13" t="s">
        <v>182</v>
      </c>
      <c r="GQ9" s="13" t="s">
        <v>182</v>
      </c>
      <c r="GR9" s="13" t="s">
        <v>182</v>
      </c>
      <c r="GS9" s="13" t="s">
        <v>182</v>
      </c>
      <c r="GT9" s="13" t="s">
        <v>182</v>
      </c>
    </row>
    <row r="10" spans="1:323" s="5" customFormat="1" ht="14.4" customHeight="1" x14ac:dyDescent="0.3">
      <c r="A10" s="16" t="s">
        <v>170</v>
      </c>
      <c r="B10" s="17"/>
      <c r="C10" s="134" t="s">
        <v>622</v>
      </c>
      <c r="D10" s="134" t="s">
        <v>222</v>
      </c>
      <c r="E10" s="134" t="s">
        <v>222</v>
      </c>
      <c r="F10" s="134" t="s">
        <v>222</v>
      </c>
      <c r="G10" s="134" t="s">
        <v>222</v>
      </c>
      <c r="H10" s="134" t="s">
        <v>222</v>
      </c>
      <c r="I10" s="134" t="s">
        <v>222</v>
      </c>
      <c r="J10" s="134" t="s">
        <v>169</v>
      </c>
      <c r="K10" s="57" t="s">
        <v>438</v>
      </c>
      <c r="L10" s="57" t="s">
        <v>438</v>
      </c>
      <c r="M10" s="57" t="s">
        <v>438</v>
      </c>
      <c r="N10" s="57" t="s">
        <v>438</v>
      </c>
      <c r="O10" s="57" t="s">
        <v>438</v>
      </c>
      <c r="P10" s="57" t="s">
        <v>438</v>
      </c>
      <c r="Q10" s="57" t="s">
        <v>438</v>
      </c>
      <c r="R10" s="57" t="s">
        <v>438</v>
      </c>
      <c r="S10" s="62" t="s">
        <v>438</v>
      </c>
      <c r="T10" s="62" t="s">
        <v>438</v>
      </c>
      <c r="U10" s="62" t="s">
        <v>438</v>
      </c>
      <c r="V10" s="62" t="s">
        <v>438</v>
      </c>
      <c r="W10" s="62" t="s">
        <v>438</v>
      </c>
      <c r="X10" s="62" t="s">
        <v>438</v>
      </c>
      <c r="Y10" s="62" t="s">
        <v>438</v>
      </c>
      <c r="Z10" s="85" t="s">
        <v>438</v>
      </c>
      <c r="AA10" s="85" t="s">
        <v>438</v>
      </c>
      <c r="AB10" s="85" t="s">
        <v>438</v>
      </c>
      <c r="AC10" s="67" t="s">
        <v>438</v>
      </c>
      <c r="AD10" s="67" t="s">
        <v>438</v>
      </c>
      <c r="AE10" s="67" t="s">
        <v>438</v>
      </c>
      <c r="AF10" s="67" t="s">
        <v>438</v>
      </c>
      <c r="AG10" s="67" t="s">
        <v>438</v>
      </c>
      <c r="AH10" s="67" t="s">
        <v>438</v>
      </c>
      <c r="AI10" s="67" t="s">
        <v>438</v>
      </c>
      <c r="AJ10" s="67" t="s">
        <v>438</v>
      </c>
      <c r="AK10" s="67" t="s">
        <v>438</v>
      </c>
      <c r="AL10" s="67" t="s">
        <v>438</v>
      </c>
      <c r="AM10" s="67" t="s">
        <v>438</v>
      </c>
      <c r="AN10" s="67" t="s">
        <v>438</v>
      </c>
      <c r="AO10" s="67" t="s">
        <v>438</v>
      </c>
      <c r="AP10" s="67" t="s">
        <v>438</v>
      </c>
      <c r="AQ10" s="67" t="s">
        <v>438</v>
      </c>
      <c r="AR10" s="67" t="s">
        <v>438</v>
      </c>
      <c r="AS10" s="67" t="s">
        <v>438</v>
      </c>
      <c r="AT10" s="67" t="s">
        <v>438</v>
      </c>
      <c r="AU10" s="67" t="s">
        <v>438</v>
      </c>
      <c r="AV10" s="67" t="s">
        <v>438</v>
      </c>
      <c r="AW10" s="67" t="s">
        <v>438</v>
      </c>
      <c r="AX10" s="7" t="s">
        <v>213</v>
      </c>
      <c r="AY10" s="7" t="s">
        <v>390</v>
      </c>
      <c r="AZ10" s="7" t="s">
        <v>390</v>
      </c>
      <c r="BA10" s="7" t="s">
        <v>390</v>
      </c>
      <c r="BB10" s="7" t="s">
        <v>390</v>
      </c>
      <c r="BC10" s="7" t="s">
        <v>390</v>
      </c>
      <c r="BD10" s="7" t="s">
        <v>390</v>
      </c>
      <c r="BE10" s="8" t="s">
        <v>202</v>
      </c>
      <c r="BF10" s="8" t="s">
        <v>202</v>
      </c>
      <c r="BG10" s="8" t="s">
        <v>202</v>
      </c>
      <c r="BH10" s="8" t="s">
        <v>202</v>
      </c>
      <c r="BI10" s="8" t="s">
        <v>202</v>
      </c>
      <c r="BJ10" s="8" t="s">
        <v>202</v>
      </c>
      <c r="BK10" s="8" t="s">
        <v>202</v>
      </c>
      <c r="BL10" s="10" t="s">
        <v>213</v>
      </c>
      <c r="BM10" s="10" t="s">
        <v>213</v>
      </c>
      <c r="BN10" s="10" t="s">
        <v>213</v>
      </c>
      <c r="BO10" s="10" t="s">
        <v>213</v>
      </c>
      <c r="BP10" s="10" t="s">
        <v>213</v>
      </c>
      <c r="BQ10" s="10" t="s">
        <v>213</v>
      </c>
      <c r="BR10" s="141" t="s">
        <v>213</v>
      </c>
      <c r="BS10" s="141" t="s">
        <v>213</v>
      </c>
      <c r="BT10" s="141" t="s">
        <v>213</v>
      </c>
      <c r="BU10" s="141" t="s">
        <v>305</v>
      </c>
      <c r="BV10" s="22" t="s">
        <v>560</v>
      </c>
      <c r="BW10" s="22" t="s">
        <v>560</v>
      </c>
      <c r="BX10" s="22" t="s">
        <v>560</v>
      </c>
      <c r="BY10" s="22" t="s">
        <v>560</v>
      </c>
      <c r="BZ10" s="11" t="s">
        <v>213</v>
      </c>
      <c r="CA10" s="11" t="s">
        <v>213</v>
      </c>
      <c r="CB10" s="52" t="s">
        <v>390</v>
      </c>
      <c r="CC10" s="52" t="s">
        <v>390</v>
      </c>
      <c r="CD10" s="52" t="s">
        <v>390</v>
      </c>
      <c r="CE10" s="52" t="s">
        <v>390</v>
      </c>
      <c r="CF10" s="52" t="s">
        <v>390</v>
      </c>
      <c r="CG10" s="52" t="s">
        <v>390</v>
      </c>
      <c r="CH10" s="52" t="s">
        <v>390</v>
      </c>
      <c r="CI10" s="52" t="s">
        <v>390</v>
      </c>
      <c r="CJ10" s="52" t="s">
        <v>390</v>
      </c>
      <c r="CK10" s="52" t="s">
        <v>390</v>
      </c>
      <c r="CL10" s="52" t="s">
        <v>390</v>
      </c>
      <c r="CM10" s="52" t="s">
        <v>390</v>
      </c>
      <c r="CN10" s="52" t="s">
        <v>390</v>
      </c>
      <c r="CO10" s="52" t="s">
        <v>390</v>
      </c>
      <c r="CP10" s="52" t="s">
        <v>390</v>
      </c>
      <c r="CQ10" s="52" t="s">
        <v>390</v>
      </c>
      <c r="CR10" s="52" t="s">
        <v>390</v>
      </c>
      <c r="CS10" s="52" t="s">
        <v>390</v>
      </c>
      <c r="CT10" s="52" t="s">
        <v>390</v>
      </c>
      <c r="CU10" s="52" t="s">
        <v>390</v>
      </c>
      <c r="CV10" s="52" t="s">
        <v>390</v>
      </c>
      <c r="CW10" s="52" t="s">
        <v>390</v>
      </c>
      <c r="CX10" s="52" t="s">
        <v>390</v>
      </c>
      <c r="CY10" s="52" t="s">
        <v>390</v>
      </c>
      <c r="CZ10" s="52" t="s">
        <v>390</v>
      </c>
      <c r="DA10" s="52" t="s">
        <v>390</v>
      </c>
      <c r="DB10" s="52" t="s">
        <v>390</v>
      </c>
      <c r="DC10" s="52" t="s">
        <v>390</v>
      </c>
      <c r="DD10" s="52" t="s">
        <v>390</v>
      </c>
      <c r="DE10" s="52" t="s">
        <v>390</v>
      </c>
      <c r="DF10" s="52" t="s">
        <v>390</v>
      </c>
      <c r="DG10" s="52" t="s">
        <v>390</v>
      </c>
      <c r="DH10" s="52" t="s">
        <v>390</v>
      </c>
      <c r="DI10" s="52" t="s">
        <v>390</v>
      </c>
      <c r="DJ10" s="52" t="s">
        <v>390</v>
      </c>
      <c r="DK10" s="52" t="s">
        <v>390</v>
      </c>
      <c r="DL10" s="52" t="s">
        <v>390</v>
      </c>
      <c r="DM10" s="52" t="s">
        <v>390</v>
      </c>
      <c r="DN10" s="52" t="s">
        <v>390</v>
      </c>
      <c r="DO10" s="52" t="s">
        <v>390</v>
      </c>
      <c r="DP10" s="52" t="s">
        <v>390</v>
      </c>
      <c r="DQ10" s="52" t="s">
        <v>390</v>
      </c>
      <c r="DR10" s="52" t="s">
        <v>390</v>
      </c>
      <c r="DS10" s="52" t="s">
        <v>390</v>
      </c>
      <c r="DT10" s="52" t="s">
        <v>390</v>
      </c>
      <c r="DU10" s="52" t="s">
        <v>390</v>
      </c>
      <c r="DV10" s="52" t="s">
        <v>390</v>
      </c>
      <c r="DW10" s="52" t="s">
        <v>390</v>
      </c>
      <c r="DX10" s="52" t="s">
        <v>390</v>
      </c>
      <c r="DY10" s="52" t="s">
        <v>390</v>
      </c>
      <c r="DZ10" s="52" t="s">
        <v>390</v>
      </c>
      <c r="EA10" s="52" t="s">
        <v>390</v>
      </c>
      <c r="EB10" s="52" t="s">
        <v>390</v>
      </c>
      <c r="EC10" s="52" t="s">
        <v>390</v>
      </c>
      <c r="ED10" s="52" t="s">
        <v>390</v>
      </c>
      <c r="EE10" s="52" t="s">
        <v>390</v>
      </c>
      <c r="EF10" s="82" t="s">
        <v>240</v>
      </c>
      <c r="EG10" s="32" t="s">
        <v>558</v>
      </c>
      <c r="EH10" s="32" t="s">
        <v>558</v>
      </c>
      <c r="EI10" s="10" t="s">
        <v>225</v>
      </c>
      <c r="EJ10" s="10" t="s">
        <v>225</v>
      </c>
      <c r="EK10" s="10" t="s">
        <v>225</v>
      </c>
      <c r="EL10" s="10" t="s">
        <v>225</v>
      </c>
      <c r="EM10" s="10" t="s">
        <v>225</v>
      </c>
      <c r="EN10" s="10" t="s">
        <v>225</v>
      </c>
      <c r="EO10" s="131" t="s">
        <v>225</v>
      </c>
      <c r="EP10" s="131" t="s">
        <v>225</v>
      </c>
      <c r="EQ10" s="131" t="s">
        <v>225</v>
      </c>
      <c r="ER10" s="131" t="s">
        <v>225</v>
      </c>
      <c r="ES10" s="131" t="s">
        <v>225</v>
      </c>
      <c r="ET10" s="131" t="s">
        <v>225</v>
      </c>
      <c r="EU10" s="131" t="s">
        <v>225</v>
      </c>
      <c r="EV10" s="131" t="s">
        <v>225</v>
      </c>
      <c r="EW10" s="82" t="s">
        <v>621</v>
      </c>
      <c r="EX10" s="23" t="s">
        <v>559</v>
      </c>
      <c r="EY10" s="23" t="s">
        <v>559</v>
      </c>
      <c r="EZ10" s="23" t="s">
        <v>559</v>
      </c>
      <c r="FA10" s="23" t="s">
        <v>559</v>
      </c>
      <c r="FB10" s="23" t="s">
        <v>559</v>
      </c>
      <c r="FC10" s="23" t="s">
        <v>559</v>
      </c>
      <c r="FD10" s="23" t="s">
        <v>559</v>
      </c>
      <c r="FE10" s="23" t="s">
        <v>559</v>
      </c>
      <c r="FF10" s="23" t="s">
        <v>559</v>
      </c>
      <c r="FG10" s="23" t="s">
        <v>559</v>
      </c>
      <c r="FH10" s="23" t="s">
        <v>559</v>
      </c>
      <c r="FI10" s="23" t="s">
        <v>559</v>
      </c>
      <c r="FJ10" s="23" t="s">
        <v>559</v>
      </c>
      <c r="FK10" s="23" t="s">
        <v>559</v>
      </c>
      <c r="FL10" s="23" t="s">
        <v>559</v>
      </c>
      <c r="FM10" s="23" t="s">
        <v>559</v>
      </c>
      <c r="FN10" s="23" t="s">
        <v>559</v>
      </c>
      <c r="FO10" s="39" t="s">
        <v>302</v>
      </c>
      <c r="FP10" s="39" t="s">
        <v>302</v>
      </c>
      <c r="FQ10" s="39" t="s">
        <v>302</v>
      </c>
      <c r="FR10" s="39" t="s">
        <v>302</v>
      </c>
      <c r="FS10" s="10" t="s">
        <v>302</v>
      </c>
      <c r="FT10" s="10" t="s">
        <v>302</v>
      </c>
      <c r="FU10" s="10" t="s">
        <v>302</v>
      </c>
      <c r="FV10" s="39" t="s">
        <v>302</v>
      </c>
      <c r="FW10" s="39" t="s">
        <v>302</v>
      </c>
      <c r="FX10" s="39" t="s">
        <v>302</v>
      </c>
      <c r="FY10" s="10" t="s">
        <v>302</v>
      </c>
      <c r="FZ10" s="10" t="s">
        <v>302</v>
      </c>
      <c r="GA10" s="10" t="s">
        <v>302</v>
      </c>
      <c r="GB10" s="10" t="s">
        <v>302</v>
      </c>
      <c r="GC10" s="39" t="s">
        <v>302</v>
      </c>
      <c r="GD10" s="39" t="s">
        <v>302</v>
      </c>
      <c r="GE10" s="39" t="s">
        <v>302</v>
      </c>
      <c r="GF10" s="39" t="s">
        <v>302</v>
      </c>
      <c r="GG10" s="10" t="s">
        <v>302</v>
      </c>
      <c r="GH10" s="10" t="s">
        <v>302</v>
      </c>
      <c r="GI10" s="10" t="s">
        <v>302</v>
      </c>
      <c r="GJ10" s="10" t="s">
        <v>302</v>
      </c>
      <c r="GK10" s="12" t="s">
        <v>305</v>
      </c>
      <c r="GL10" s="12" t="s">
        <v>305</v>
      </c>
      <c r="GM10" s="12" t="s">
        <v>305</v>
      </c>
      <c r="GN10" s="12" t="s">
        <v>305</v>
      </c>
      <c r="GO10" s="12" t="s">
        <v>305</v>
      </c>
      <c r="GP10" s="12" t="s">
        <v>305</v>
      </c>
      <c r="GQ10" s="12" t="s">
        <v>305</v>
      </c>
      <c r="GR10" s="12" t="s">
        <v>305</v>
      </c>
      <c r="GS10" s="12" t="s">
        <v>305</v>
      </c>
      <c r="GT10" s="12" t="s">
        <v>305</v>
      </c>
    </row>
    <row r="11" spans="1:323" s="5" customFormat="1" ht="13.8" x14ac:dyDescent="0.3">
      <c r="A11" s="16" t="s">
        <v>171</v>
      </c>
      <c r="B11" s="17"/>
      <c r="C11" s="134" t="s">
        <v>168</v>
      </c>
      <c r="D11" s="134" t="s">
        <v>168</v>
      </c>
      <c r="E11" s="134" t="s">
        <v>168</v>
      </c>
      <c r="F11" s="134" t="s">
        <v>168</v>
      </c>
      <c r="G11" s="134" t="s">
        <v>168</v>
      </c>
      <c r="H11" s="134" t="s">
        <v>168</v>
      </c>
      <c r="I11" s="134" t="s">
        <v>168</v>
      </c>
      <c r="J11" s="134" t="s">
        <v>168</v>
      </c>
      <c r="K11" s="57" t="s">
        <v>507</v>
      </c>
      <c r="L11" s="57" t="s">
        <v>507</v>
      </c>
      <c r="M11" s="57" t="s">
        <v>507</v>
      </c>
      <c r="N11" s="57" t="s">
        <v>507</v>
      </c>
      <c r="O11" s="57" t="s">
        <v>507</v>
      </c>
      <c r="P11" s="57" t="s">
        <v>507</v>
      </c>
      <c r="Q11" s="57" t="s">
        <v>507</v>
      </c>
      <c r="R11" s="57" t="s">
        <v>507</v>
      </c>
      <c r="S11" s="62" t="s">
        <v>506</v>
      </c>
      <c r="T11" s="62" t="s">
        <v>506</v>
      </c>
      <c r="U11" s="62" t="s">
        <v>506</v>
      </c>
      <c r="V11" s="62" t="s">
        <v>506</v>
      </c>
      <c r="W11" s="62" t="s">
        <v>506</v>
      </c>
      <c r="X11" s="62" t="s">
        <v>506</v>
      </c>
      <c r="Y11" s="62" t="s">
        <v>506</v>
      </c>
      <c r="Z11" s="85" t="s">
        <v>506</v>
      </c>
      <c r="AA11" s="85" t="s">
        <v>506</v>
      </c>
      <c r="AB11" s="85" t="s">
        <v>506</v>
      </c>
      <c r="AC11" s="67" t="s">
        <v>508</v>
      </c>
      <c r="AD11" s="67" t="s">
        <v>508</v>
      </c>
      <c r="AE11" s="67" t="s">
        <v>508</v>
      </c>
      <c r="AF11" s="67" t="s">
        <v>508</v>
      </c>
      <c r="AG11" s="67" t="s">
        <v>508</v>
      </c>
      <c r="AH11" s="67" t="s">
        <v>508</v>
      </c>
      <c r="AI11" s="67" t="s">
        <v>508</v>
      </c>
      <c r="AJ11" s="67" t="s">
        <v>508</v>
      </c>
      <c r="AK11" s="67" t="s">
        <v>508</v>
      </c>
      <c r="AL11" s="67" t="s">
        <v>508</v>
      </c>
      <c r="AM11" s="67" t="s">
        <v>508</v>
      </c>
      <c r="AN11" s="67" t="s">
        <v>508</v>
      </c>
      <c r="AO11" s="67" t="s">
        <v>508</v>
      </c>
      <c r="AP11" s="67" t="s">
        <v>508</v>
      </c>
      <c r="AQ11" s="67" t="s">
        <v>508</v>
      </c>
      <c r="AR11" s="67" t="s">
        <v>508</v>
      </c>
      <c r="AS11" s="67" t="s">
        <v>508</v>
      </c>
      <c r="AT11" s="67" t="s">
        <v>508</v>
      </c>
      <c r="AU11" s="67" t="s">
        <v>508</v>
      </c>
      <c r="AV11" s="67" t="s">
        <v>508</v>
      </c>
      <c r="AW11" s="67" t="s">
        <v>508</v>
      </c>
      <c r="AX11" s="7" t="s">
        <v>205</v>
      </c>
      <c r="AY11" s="7" t="s">
        <v>205</v>
      </c>
      <c r="AZ11" s="7" t="s">
        <v>205</v>
      </c>
      <c r="BA11" s="7" t="s">
        <v>205</v>
      </c>
      <c r="BB11" s="7" t="s">
        <v>205</v>
      </c>
      <c r="BC11" s="7" t="s">
        <v>205</v>
      </c>
      <c r="BD11" s="7" t="s">
        <v>205</v>
      </c>
      <c r="BE11" s="8" t="s">
        <v>205</v>
      </c>
      <c r="BF11" s="8" t="s">
        <v>205</v>
      </c>
      <c r="BG11" s="8" t="s">
        <v>205</v>
      </c>
      <c r="BH11" s="8" t="s">
        <v>205</v>
      </c>
      <c r="BI11" s="8" t="s">
        <v>205</v>
      </c>
      <c r="BJ11" s="8" t="s">
        <v>205</v>
      </c>
      <c r="BK11" s="8" t="s">
        <v>205</v>
      </c>
      <c r="BL11" s="10" t="s">
        <v>206</v>
      </c>
      <c r="BM11" s="10" t="s">
        <v>206</v>
      </c>
      <c r="BN11" s="10" t="s">
        <v>206</v>
      </c>
      <c r="BO11" s="10" t="s">
        <v>206</v>
      </c>
      <c r="BP11" s="10" t="s">
        <v>206</v>
      </c>
      <c r="BQ11" s="10" t="s">
        <v>206</v>
      </c>
      <c r="BR11" s="141" t="s">
        <v>214</v>
      </c>
      <c r="BS11" s="141" t="s">
        <v>214</v>
      </c>
      <c r="BT11" s="141" t="s">
        <v>214</v>
      </c>
      <c r="BU11" s="141" t="s">
        <v>214</v>
      </c>
      <c r="BV11" s="22" t="s">
        <v>552</v>
      </c>
      <c r="BW11" s="22" t="s">
        <v>552</v>
      </c>
      <c r="BX11" s="22" t="s">
        <v>552</v>
      </c>
      <c r="BY11" s="22" t="s">
        <v>552</v>
      </c>
      <c r="BZ11" s="11" t="s">
        <v>220</v>
      </c>
      <c r="CA11" s="11" t="s">
        <v>220</v>
      </c>
      <c r="CB11" s="52" t="s">
        <v>391</v>
      </c>
      <c r="CC11" s="52" t="s">
        <v>391</v>
      </c>
      <c r="CD11" s="52" t="s">
        <v>391</v>
      </c>
      <c r="CE11" s="52" t="s">
        <v>391</v>
      </c>
      <c r="CF11" s="52" t="s">
        <v>391</v>
      </c>
      <c r="CG11" s="52" t="s">
        <v>391</v>
      </c>
      <c r="CH11" s="52" t="s">
        <v>391</v>
      </c>
      <c r="CI11" s="52" t="s">
        <v>391</v>
      </c>
      <c r="CJ11" s="52" t="s">
        <v>391</v>
      </c>
      <c r="CK11" s="52" t="s">
        <v>391</v>
      </c>
      <c r="CL11" s="52" t="s">
        <v>391</v>
      </c>
      <c r="CM11" s="52" t="s">
        <v>391</v>
      </c>
      <c r="CN11" s="52" t="s">
        <v>391</v>
      </c>
      <c r="CO11" s="52" t="s">
        <v>391</v>
      </c>
      <c r="CP11" s="52" t="s">
        <v>391</v>
      </c>
      <c r="CQ11" s="52" t="s">
        <v>391</v>
      </c>
      <c r="CR11" s="52" t="s">
        <v>391</v>
      </c>
      <c r="CS11" s="52" t="s">
        <v>391</v>
      </c>
      <c r="CT11" s="52" t="s">
        <v>391</v>
      </c>
      <c r="CU11" s="52" t="s">
        <v>391</v>
      </c>
      <c r="CV11" s="52" t="s">
        <v>391</v>
      </c>
      <c r="CW11" s="52" t="s">
        <v>391</v>
      </c>
      <c r="CX11" s="52" t="s">
        <v>391</v>
      </c>
      <c r="CY11" s="52" t="s">
        <v>391</v>
      </c>
      <c r="CZ11" s="52" t="s">
        <v>391</v>
      </c>
      <c r="DA11" s="52" t="s">
        <v>391</v>
      </c>
      <c r="DB11" s="52" t="s">
        <v>391</v>
      </c>
      <c r="DC11" s="52" t="s">
        <v>391</v>
      </c>
      <c r="DD11" s="52" t="s">
        <v>391</v>
      </c>
      <c r="DE11" s="52" t="s">
        <v>391</v>
      </c>
      <c r="DF11" s="52" t="s">
        <v>391</v>
      </c>
      <c r="DG11" s="52" t="s">
        <v>391</v>
      </c>
      <c r="DH11" s="52" t="s">
        <v>391</v>
      </c>
      <c r="DI11" s="52" t="s">
        <v>391</v>
      </c>
      <c r="DJ11" s="52" t="s">
        <v>391</v>
      </c>
      <c r="DK11" s="52" t="s">
        <v>391</v>
      </c>
      <c r="DL11" s="52" t="s">
        <v>391</v>
      </c>
      <c r="DM11" s="52" t="s">
        <v>391</v>
      </c>
      <c r="DN11" s="52" t="s">
        <v>391</v>
      </c>
      <c r="DO11" s="52" t="s">
        <v>391</v>
      </c>
      <c r="DP11" s="52" t="s">
        <v>391</v>
      </c>
      <c r="DQ11" s="52" t="s">
        <v>391</v>
      </c>
      <c r="DR11" s="52" t="s">
        <v>391</v>
      </c>
      <c r="DS11" s="52" t="s">
        <v>391</v>
      </c>
      <c r="DT11" s="52" t="s">
        <v>391</v>
      </c>
      <c r="DU11" s="52" t="s">
        <v>391</v>
      </c>
      <c r="DV11" s="52" t="s">
        <v>391</v>
      </c>
      <c r="DW11" s="52" t="s">
        <v>391</v>
      </c>
      <c r="DX11" s="52" t="s">
        <v>391</v>
      </c>
      <c r="DY11" s="52" t="s">
        <v>391</v>
      </c>
      <c r="DZ11" s="52" t="s">
        <v>391</v>
      </c>
      <c r="EA11" s="52" t="s">
        <v>391</v>
      </c>
      <c r="EB11" s="52" t="s">
        <v>391</v>
      </c>
      <c r="EC11" s="52" t="s">
        <v>391</v>
      </c>
      <c r="ED11" s="52" t="s">
        <v>391</v>
      </c>
      <c r="EE11" s="52" t="s">
        <v>391</v>
      </c>
      <c r="EF11" s="82" t="s">
        <v>224</v>
      </c>
      <c r="EG11" s="32" t="s">
        <v>557</v>
      </c>
      <c r="EH11" s="32" t="s">
        <v>557</v>
      </c>
      <c r="EI11" s="10" t="s">
        <v>227</v>
      </c>
      <c r="EJ11" s="10" t="s">
        <v>227</v>
      </c>
      <c r="EK11" s="10" t="s">
        <v>227</v>
      </c>
      <c r="EL11" s="10" t="s">
        <v>227</v>
      </c>
      <c r="EM11" s="10" t="s">
        <v>227</v>
      </c>
      <c r="EN11" s="10" t="s">
        <v>227</v>
      </c>
      <c r="EO11" s="131" t="s">
        <v>227</v>
      </c>
      <c r="EP11" s="131" t="s">
        <v>227</v>
      </c>
      <c r="EQ11" s="131" t="s">
        <v>227</v>
      </c>
      <c r="ER11" s="131" t="s">
        <v>227</v>
      </c>
      <c r="ES11" s="131" t="s">
        <v>227</v>
      </c>
      <c r="ET11" s="131" t="s">
        <v>227</v>
      </c>
      <c r="EU11" s="131" t="s">
        <v>227</v>
      </c>
      <c r="EV11" s="131" t="s">
        <v>227</v>
      </c>
      <c r="EW11" s="82" t="s">
        <v>227</v>
      </c>
      <c r="EX11" s="23" t="s">
        <v>514</v>
      </c>
      <c r="EY11" s="23" t="s">
        <v>514</v>
      </c>
      <c r="EZ11" s="23" t="s">
        <v>514</v>
      </c>
      <c r="FA11" s="23" t="s">
        <v>514</v>
      </c>
      <c r="FB11" s="23" t="s">
        <v>514</v>
      </c>
      <c r="FC11" s="23" t="s">
        <v>514</v>
      </c>
      <c r="FD11" s="23" t="s">
        <v>514</v>
      </c>
      <c r="FE11" s="23" t="s">
        <v>514</v>
      </c>
      <c r="FF11" s="23" t="s">
        <v>514</v>
      </c>
      <c r="FG11" s="23" t="s">
        <v>514</v>
      </c>
      <c r="FH11" s="23" t="s">
        <v>514</v>
      </c>
      <c r="FI11" s="23" t="s">
        <v>514</v>
      </c>
      <c r="FJ11" s="23" t="s">
        <v>514</v>
      </c>
      <c r="FK11" s="23" t="s">
        <v>514</v>
      </c>
      <c r="FL11" s="23" t="s">
        <v>514</v>
      </c>
      <c r="FM11" s="23" t="s">
        <v>514</v>
      </c>
      <c r="FN11" s="23" t="s">
        <v>514</v>
      </c>
      <c r="FO11" s="39" t="s">
        <v>303</v>
      </c>
      <c r="FP11" s="39" t="s">
        <v>303</v>
      </c>
      <c r="FQ11" s="39" t="s">
        <v>303</v>
      </c>
      <c r="FR11" s="39" t="s">
        <v>303</v>
      </c>
      <c r="FS11" s="10" t="s">
        <v>303</v>
      </c>
      <c r="FT11" s="10" t="s">
        <v>303</v>
      </c>
      <c r="FU11" s="10" t="s">
        <v>303</v>
      </c>
      <c r="FV11" s="39" t="s">
        <v>303</v>
      </c>
      <c r="FW11" s="39" t="s">
        <v>303</v>
      </c>
      <c r="FX11" s="39" t="s">
        <v>303</v>
      </c>
      <c r="FY11" s="10" t="s">
        <v>303</v>
      </c>
      <c r="FZ11" s="10" t="s">
        <v>303</v>
      </c>
      <c r="GA11" s="10" t="s">
        <v>303</v>
      </c>
      <c r="GB11" s="10" t="s">
        <v>303</v>
      </c>
      <c r="GC11" s="39" t="s">
        <v>303</v>
      </c>
      <c r="GD11" s="39" t="s">
        <v>303</v>
      </c>
      <c r="GE11" s="39" t="s">
        <v>303</v>
      </c>
      <c r="GF11" s="39" t="s">
        <v>303</v>
      </c>
      <c r="GG11" s="10" t="s">
        <v>303</v>
      </c>
      <c r="GH11" s="10" t="s">
        <v>303</v>
      </c>
      <c r="GI11" s="10" t="s">
        <v>303</v>
      </c>
      <c r="GJ11" s="10" t="s">
        <v>303</v>
      </c>
      <c r="GK11" s="12" t="s">
        <v>303</v>
      </c>
      <c r="GL11" s="12" t="s">
        <v>303</v>
      </c>
      <c r="GM11" s="12" t="s">
        <v>303</v>
      </c>
      <c r="GN11" s="12" t="s">
        <v>303</v>
      </c>
      <c r="GO11" s="12" t="s">
        <v>303</v>
      </c>
      <c r="GP11" s="12" t="s">
        <v>303</v>
      </c>
      <c r="GQ11" s="12" t="s">
        <v>303</v>
      </c>
      <c r="GR11" s="12" t="s">
        <v>303</v>
      </c>
      <c r="GS11" s="12" t="s">
        <v>303</v>
      </c>
      <c r="GT11" s="12" t="s">
        <v>303</v>
      </c>
    </row>
    <row r="12" spans="1:323" s="5" customFormat="1" ht="14.4" customHeight="1" x14ac:dyDescent="0.3">
      <c r="A12" s="18" t="s">
        <v>172</v>
      </c>
      <c r="B12" s="19" t="s">
        <v>159</v>
      </c>
      <c r="C12" s="134" t="s">
        <v>160</v>
      </c>
      <c r="D12" s="134" t="s">
        <v>161</v>
      </c>
      <c r="E12" s="134" t="s">
        <v>162</v>
      </c>
      <c r="F12" s="134" t="s">
        <v>163</v>
      </c>
      <c r="G12" s="134" t="s">
        <v>164</v>
      </c>
      <c r="H12" s="134" t="s">
        <v>165</v>
      </c>
      <c r="I12" s="134" t="s">
        <v>166</v>
      </c>
      <c r="J12" s="135" t="s">
        <v>167</v>
      </c>
      <c r="K12" s="58" t="s">
        <v>439</v>
      </c>
      <c r="L12" s="58" t="s">
        <v>440</v>
      </c>
      <c r="M12" s="58" t="s">
        <v>441</v>
      </c>
      <c r="N12" s="58" t="s">
        <v>442</v>
      </c>
      <c r="O12" s="58" t="s">
        <v>443</v>
      </c>
      <c r="P12" s="57" t="s">
        <v>446</v>
      </c>
      <c r="Q12" s="57" t="s">
        <v>460</v>
      </c>
      <c r="R12" s="58" t="s">
        <v>463</v>
      </c>
      <c r="S12" s="63" t="s">
        <v>451</v>
      </c>
      <c r="T12" s="63" t="s">
        <v>452</v>
      </c>
      <c r="U12" s="63" t="s">
        <v>453</v>
      </c>
      <c r="V12" s="63" t="s">
        <v>454</v>
      </c>
      <c r="W12" s="62" t="s">
        <v>459</v>
      </c>
      <c r="X12" s="62" t="s">
        <v>461</v>
      </c>
      <c r="Y12" s="63" t="s">
        <v>462</v>
      </c>
      <c r="Z12" s="86" t="s">
        <v>564</v>
      </c>
      <c r="AA12" s="86" t="s">
        <v>565</v>
      </c>
      <c r="AB12" s="85" t="s">
        <v>566</v>
      </c>
      <c r="AC12" s="68" t="s">
        <v>489</v>
      </c>
      <c r="AD12" s="68" t="s">
        <v>490</v>
      </c>
      <c r="AE12" s="68" t="s">
        <v>491</v>
      </c>
      <c r="AF12" s="67" t="s">
        <v>469</v>
      </c>
      <c r="AG12" s="67" t="s">
        <v>470</v>
      </c>
      <c r="AH12" s="68" t="s">
        <v>474</v>
      </c>
      <c r="AI12" s="68" t="s">
        <v>475</v>
      </c>
      <c r="AJ12" s="68" t="s">
        <v>476</v>
      </c>
      <c r="AK12" s="67" t="s">
        <v>477</v>
      </c>
      <c r="AL12" s="67" t="s">
        <v>478</v>
      </c>
      <c r="AM12" s="68" t="s">
        <v>486</v>
      </c>
      <c r="AN12" s="68" t="s">
        <v>487</v>
      </c>
      <c r="AO12" s="68" t="s">
        <v>488</v>
      </c>
      <c r="AP12" s="67" t="s">
        <v>492</v>
      </c>
      <c r="AQ12" s="67" t="s">
        <v>493</v>
      </c>
      <c r="AR12" s="68" t="s">
        <v>502</v>
      </c>
      <c r="AS12" s="68" t="s">
        <v>503</v>
      </c>
      <c r="AT12" s="68" t="s">
        <v>504</v>
      </c>
      <c r="AU12" s="67" t="s">
        <v>501</v>
      </c>
      <c r="AV12" s="67" t="s">
        <v>500</v>
      </c>
      <c r="AW12" s="67" t="s">
        <v>505</v>
      </c>
      <c r="AX12" s="9" t="s">
        <v>194</v>
      </c>
      <c r="AY12" s="9" t="s">
        <v>187</v>
      </c>
      <c r="AZ12" s="9" t="s">
        <v>188</v>
      </c>
      <c r="BA12" s="7" t="s">
        <v>189</v>
      </c>
      <c r="BB12" s="7" t="s">
        <v>192</v>
      </c>
      <c r="BC12" s="9" t="s">
        <v>190</v>
      </c>
      <c r="BD12" s="9" t="s">
        <v>191</v>
      </c>
      <c r="BE12" s="8" t="s">
        <v>195</v>
      </c>
      <c r="BF12" s="8" t="s">
        <v>203</v>
      </c>
      <c r="BG12" s="8" t="s">
        <v>197</v>
      </c>
      <c r="BH12" s="8" t="s">
        <v>198</v>
      </c>
      <c r="BI12" s="8" t="s">
        <v>199</v>
      </c>
      <c r="BJ12" s="8" t="s">
        <v>200</v>
      </c>
      <c r="BK12" s="8" t="s">
        <v>204</v>
      </c>
      <c r="BL12" s="10" t="s">
        <v>207</v>
      </c>
      <c r="BM12" s="10" t="s">
        <v>208</v>
      </c>
      <c r="BN12" s="10" t="s">
        <v>209</v>
      </c>
      <c r="BO12" s="10" t="s">
        <v>210</v>
      </c>
      <c r="BP12" s="10" t="s">
        <v>211</v>
      </c>
      <c r="BQ12" s="10" t="s">
        <v>212</v>
      </c>
      <c r="BR12" s="142" t="s">
        <v>217</v>
      </c>
      <c r="BS12" s="142" t="s">
        <v>215</v>
      </c>
      <c r="BT12" s="142" t="s">
        <v>216</v>
      </c>
      <c r="BU12" s="143" t="s">
        <v>308</v>
      </c>
      <c r="BV12" s="22" t="s">
        <v>546</v>
      </c>
      <c r="BW12" s="22" t="s">
        <v>550</v>
      </c>
      <c r="BX12" s="22" t="s">
        <v>551</v>
      </c>
      <c r="BY12" s="22" t="s">
        <v>545</v>
      </c>
      <c r="BZ12" s="11" t="s">
        <v>218</v>
      </c>
      <c r="CA12" s="11" t="s">
        <v>219</v>
      </c>
      <c r="CB12" s="53" t="s">
        <v>334</v>
      </c>
      <c r="CC12" s="53" t="s">
        <v>335</v>
      </c>
      <c r="CD12" s="52" t="s">
        <v>360</v>
      </c>
      <c r="CE12" s="52" t="s">
        <v>361</v>
      </c>
      <c r="CF12" s="52" t="s">
        <v>362</v>
      </c>
      <c r="CG12" s="52" t="s">
        <v>363</v>
      </c>
      <c r="CH12" s="52" t="s">
        <v>364</v>
      </c>
      <c r="CI12" s="52" t="s">
        <v>365</v>
      </c>
      <c r="CJ12" s="52" t="s">
        <v>366</v>
      </c>
      <c r="CK12" s="52" t="s">
        <v>367</v>
      </c>
      <c r="CL12" s="53" t="s">
        <v>368</v>
      </c>
      <c r="CM12" s="53" t="s">
        <v>369</v>
      </c>
      <c r="CN12" s="53" t="s">
        <v>370</v>
      </c>
      <c r="CO12" s="52" t="s">
        <v>371</v>
      </c>
      <c r="CP12" s="52" t="s">
        <v>372</v>
      </c>
      <c r="CQ12" s="52" t="s">
        <v>373</v>
      </c>
      <c r="CR12" s="53" t="s">
        <v>336</v>
      </c>
      <c r="CS12" s="53" t="s">
        <v>337</v>
      </c>
      <c r="CT12" s="52" t="s">
        <v>354</v>
      </c>
      <c r="CU12" s="52" t="s">
        <v>355</v>
      </c>
      <c r="CV12" s="52" t="s">
        <v>356</v>
      </c>
      <c r="CW12" s="52" t="s">
        <v>357</v>
      </c>
      <c r="CX12" s="52" t="s">
        <v>358</v>
      </c>
      <c r="CY12" s="52" t="s">
        <v>359</v>
      </c>
      <c r="CZ12" s="52" t="s">
        <v>374</v>
      </c>
      <c r="DA12" s="52" t="s">
        <v>375</v>
      </c>
      <c r="DB12" s="53" t="s">
        <v>376</v>
      </c>
      <c r="DC12" s="53" t="s">
        <v>377</v>
      </c>
      <c r="DD12" s="53" t="s">
        <v>378</v>
      </c>
      <c r="DE12" s="52" t="s">
        <v>379</v>
      </c>
      <c r="DF12" s="52" t="s">
        <v>380</v>
      </c>
      <c r="DG12" s="52" t="s">
        <v>381</v>
      </c>
      <c r="DH12" s="53" t="s">
        <v>338</v>
      </c>
      <c r="DI12" s="53" t="s">
        <v>339</v>
      </c>
      <c r="DJ12" s="52" t="s">
        <v>348</v>
      </c>
      <c r="DK12" s="52" t="s">
        <v>349</v>
      </c>
      <c r="DL12" s="52" t="s">
        <v>350</v>
      </c>
      <c r="DM12" s="52" t="s">
        <v>351</v>
      </c>
      <c r="DN12" s="52" t="s">
        <v>352</v>
      </c>
      <c r="DO12" s="52" t="s">
        <v>353</v>
      </c>
      <c r="DP12" s="52" t="s">
        <v>382</v>
      </c>
      <c r="DQ12" s="52" t="s">
        <v>383</v>
      </c>
      <c r="DR12" s="53" t="s">
        <v>384</v>
      </c>
      <c r="DS12" s="53" t="s">
        <v>385</v>
      </c>
      <c r="DT12" s="53" t="s">
        <v>386</v>
      </c>
      <c r="DU12" s="52" t="s">
        <v>387</v>
      </c>
      <c r="DV12" s="52" t="s">
        <v>388</v>
      </c>
      <c r="DW12" s="52" t="s">
        <v>389</v>
      </c>
      <c r="DX12" s="53" t="s">
        <v>341</v>
      </c>
      <c r="DY12" s="53" t="s">
        <v>340</v>
      </c>
      <c r="DZ12" s="52" t="s">
        <v>342</v>
      </c>
      <c r="EA12" s="52" t="s">
        <v>343</v>
      </c>
      <c r="EB12" s="52" t="s">
        <v>344</v>
      </c>
      <c r="EC12" s="52" t="s">
        <v>345</v>
      </c>
      <c r="ED12" s="52" t="s">
        <v>346</v>
      </c>
      <c r="EE12" s="52" t="s">
        <v>347</v>
      </c>
      <c r="EF12" s="82" t="s">
        <v>223</v>
      </c>
      <c r="EG12" s="32" t="s">
        <v>553</v>
      </c>
      <c r="EH12" s="32" t="s">
        <v>556</v>
      </c>
      <c r="EI12" s="10" t="s">
        <v>236</v>
      </c>
      <c r="EJ12" s="10" t="s">
        <v>235</v>
      </c>
      <c r="EK12" s="10" t="s">
        <v>238</v>
      </c>
      <c r="EL12" s="10" t="s">
        <v>239</v>
      </c>
      <c r="EM12" s="10" t="s">
        <v>237</v>
      </c>
      <c r="EN12" s="10" t="s">
        <v>241</v>
      </c>
      <c r="EO12" s="131" t="s">
        <v>242</v>
      </c>
      <c r="EP12" s="131" t="s">
        <v>245</v>
      </c>
      <c r="EQ12" s="131" t="s">
        <v>246</v>
      </c>
      <c r="ER12" s="131" t="s">
        <v>251</v>
      </c>
      <c r="ES12" s="131" t="s">
        <v>250</v>
      </c>
      <c r="ET12" s="131" t="s">
        <v>252</v>
      </c>
      <c r="EU12" s="131" t="s">
        <v>254</v>
      </c>
      <c r="EV12" s="131" t="s">
        <v>253</v>
      </c>
      <c r="EW12" s="82" t="s">
        <v>620</v>
      </c>
      <c r="EX12" s="23" t="s">
        <v>513</v>
      </c>
      <c r="EY12" s="23" t="s">
        <v>523</v>
      </c>
      <c r="EZ12" s="23" t="s">
        <v>524</v>
      </c>
      <c r="FA12" s="23" t="s">
        <v>525</v>
      </c>
      <c r="FB12" s="23" t="s">
        <v>526</v>
      </c>
      <c r="FC12" s="23" t="s">
        <v>516</v>
      </c>
      <c r="FD12" s="23" t="s">
        <v>515</v>
      </c>
      <c r="FE12" s="23" t="s">
        <v>531</v>
      </c>
      <c r="FF12" s="23" t="s">
        <v>519</v>
      </c>
      <c r="FG12" s="23" t="s">
        <v>535</v>
      </c>
      <c r="FH12" s="23" t="s">
        <v>536</v>
      </c>
      <c r="FI12" s="23" t="s">
        <v>537</v>
      </c>
      <c r="FJ12" s="23" t="s">
        <v>538</v>
      </c>
      <c r="FK12" s="23" t="s">
        <v>539</v>
      </c>
      <c r="FL12" s="23" t="s">
        <v>540</v>
      </c>
      <c r="FM12" s="23" t="s">
        <v>541</v>
      </c>
      <c r="FN12" s="23" t="s">
        <v>543</v>
      </c>
      <c r="FO12" s="20" t="s">
        <v>258</v>
      </c>
      <c r="FP12" s="20" t="s">
        <v>260</v>
      </c>
      <c r="FQ12" s="20" t="s">
        <v>262</v>
      </c>
      <c r="FR12" s="20" t="s">
        <v>264</v>
      </c>
      <c r="FS12" s="21" t="s">
        <v>266</v>
      </c>
      <c r="FT12" s="21" t="s">
        <v>268</v>
      </c>
      <c r="FU12" s="21" t="s">
        <v>270</v>
      </c>
      <c r="FV12" s="20" t="s">
        <v>272</v>
      </c>
      <c r="FW12" s="20" t="s">
        <v>274</v>
      </c>
      <c r="FX12" s="20" t="s">
        <v>275</v>
      </c>
      <c r="FY12" s="21" t="s">
        <v>278</v>
      </c>
      <c r="FZ12" s="21" t="s">
        <v>280</v>
      </c>
      <c r="GA12" s="21" t="s">
        <v>282</v>
      </c>
      <c r="GB12" s="21" t="s">
        <v>284</v>
      </c>
      <c r="GC12" s="20" t="s">
        <v>286</v>
      </c>
      <c r="GD12" s="20" t="s">
        <v>287</v>
      </c>
      <c r="GE12" s="20" t="s">
        <v>288</v>
      </c>
      <c r="GF12" s="20" t="s">
        <v>289</v>
      </c>
      <c r="GG12" s="21" t="s">
        <v>294</v>
      </c>
      <c r="GH12" s="21" t="s">
        <v>295</v>
      </c>
      <c r="GI12" s="21" t="s">
        <v>296</v>
      </c>
      <c r="GJ12" s="21" t="s">
        <v>297</v>
      </c>
      <c r="GK12" s="42" t="s">
        <v>319</v>
      </c>
      <c r="GL12" s="42" t="s">
        <v>320</v>
      </c>
      <c r="GM12" s="45" t="s">
        <v>321</v>
      </c>
      <c r="GN12" s="45" t="s">
        <v>322</v>
      </c>
      <c r="GO12" s="45" t="s">
        <v>323</v>
      </c>
      <c r="GP12" s="46" t="s">
        <v>324</v>
      </c>
      <c r="GQ12" s="46" t="s">
        <v>325</v>
      </c>
      <c r="GR12" s="46" t="s">
        <v>326</v>
      </c>
      <c r="GS12" s="48" t="s">
        <v>327</v>
      </c>
      <c r="GT12" s="49" t="s">
        <v>317</v>
      </c>
    </row>
    <row r="13" spans="1:323" s="5" customFormat="1" ht="13.8" customHeight="1" x14ac:dyDescent="0.3">
      <c r="A13" s="18" t="s">
        <v>173</v>
      </c>
      <c r="B13" s="24" t="s">
        <v>0</v>
      </c>
      <c r="C13" s="136" t="s">
        <v>1</v>
      </c>
      <c r="D13" s="137" t="s">
        <v>2</v>
      </c>
      <c r="E13" s="138" t="s">
        <v>3</v>
      </c>
      <c r="F13" s="139" t="s">
        <v>4</v>
      </c>
      <c r="G13" s="139" t="s">
        <v>5</v>
      </c>
      <c r="H13" s="139" t="s">
        <v>6</v>
      </c>
      <c r="I13" s="138" t="s">
        <v>7</v>
      </c>
      <c r="J13" s="140" t="s">
        <v>8</v>
      </c>
      <c r="K13" s="60" t="s">
        <v>433</v>
      </c>
      <c r="L13" s="59" t="s">
        <v>434</v>
      </c>
      <c r="M13" s="60" t="s">
        <v>435</v>
      </c>
      <c r="N13" s="59" t="s">
        <v>436</v>
      </c>
      <c r="O13" s="60" t="s">
        <v>437</v>
      </c>
      <c r="P13" s="61" t="s">
        <v>444</v>
      </c>
      <c r="Q13" s="61" t="s">
        <v>457</v>
      </c>
      <c r="R13" s="59" t="s">
        <v>445</v>
      </c>
      <c r="S13" s="65" t="s">
        <v>447</v>
      </c>
      <c r="T13" s="64" t="s">
        <v>448</v>
      </c>
      <c r="U13" s="65" t="s">
        <v>449</v>
      </c>
      <c r="V13" s="65" t="s">
        <v>450</v>
      </c>
      <c r="W13" s="66" t="s">
        <v>455</v>
      </c>
      <c r="X13" s="66" t="s">
        <v>456</v>
      </c>
      <c r="Y13" s="64" t="s">
        <v>458</v>
      </c>
      <c r="Z13" s="87" t="s">
        <v>561</v>
      </c>
      <c r="AA13" s="87" t="s">
        <v>562</v>
      </c>
      <c r="AB13" s="87" t="s">
        <v>563</v>
      </c>
      <c r="AC13" s="69" t="s">
        <v>464</v>
      </c>
      <c r="AD13" s="69" t="s">
        <v>465</v>
      </c>
      <c r="AE13" s="69" t="s">
        <v>466</v>
      </c>
      <c r="AF13" s="72" t="s">
        <v>467</v>
      </c>
      <c r="AG13" s="72" t="s">
        <v>468</v>
      </c>
      <c r="AH13" s="69" t="s">
        <v>471</v>
      </c>
      <c r="AI13" s="69" t="s">
        <v>472</v>
      </c>
      <c r="AJ13" s="69" t="s">
        <v>473</v>
      </c>
      <c r="AK13" s="72" t="s">
        <v>480</v>
      </c>
      <c r="AL13" s="72" t="s">
        <v>479</v>
      </c>
      <c r="AM13" s="69" t="s">
        <v>481</v>
      </c>
      <c r="AN13" s="69" t="s">
        <v>482</v>
      </c>
      <c r="AO13" s="69" t="s">
        <v>483</v>
      </c>
      <c r="AP13" s="72" t="s">
        <v>484</v>
      </c>
      <c r="AQ13" s="72" t="s">
        <v>485</v>
      </c>
      <c r="AR13" s="70" t="s">
        <v>498</v>
      </c>
      <c r="AS13" s="70" t="s">
        <v>497</v>
      </c>
      <c r="AT13" s="70" t="s">
        <v>496</v>
      </c>
      <c r="AU13" s="70" t="s">
        <v>495</v>
      </c>
      <c r="AV13" s="72" t="s">
        <v>494</v>
      </c>
      <c r="AW13" s="71" t="s">
        <v>499</v>
      </c>
      <c r="AX13" s="25" t="s">
        <v>9</v>
      </c>
      <c r="AY13" s="26" t="s">
        <v>10</v>
      </c>
      <c r="AZ13" s="25" t="s">
        <v>11</v>
      </c>
      <c r="BA13" s="26" t="s">
        <v>12</v>
      </c>
      <c r="BB13" s="26" t="s">
        <v>13</v>
      </c>
      <c r="BC13" s="25" t="s">
        <v>14</v>
      </c>
      <c r="BD13" s="25" t="s">
        <v>15</v>
      </c>
      <c r="BE13" s="33" t="s">
        <v>16</v>
      </c>
      <c r="BF13" s="33" t="s">
        <v>196</v>
      </c>
      <c r="BG13" s="33" t="s">
        <v>17</v>
      </c>
      <c r="BH13" s="33" t="s">
        <v>18</v>
      </c>
      <c r="BI13" s="33" t="s">
        <v>19</v>
      </c>
      <c r="BJ13" s="33" t="s">
        <v>201</v>
      </c>
      <c r="BK13" s="34" t="s">
        <v>20</v>
      </c>
      <c r="BL13" s="27" t="s">
        <v>21</v>
      </c>
      <c r="BM13" s="28" t="s">
        <v>22</v>
      </c>
      <c r="BN13" s="29" t="s">
        <v>23</v>
      </c>
      <c r="BO13" s="29" t="s">
        <v>24</v>
      </c>
      <c r="BP13" s="30" t="s">
        <v>25</v>
      </c>
      <c r="BQ13" s="30" t="s">
        <v>26</v>
      </c>
      <c r="BR13" s="144" t="s">
        <v>27</v>
      </c>
      <c r="BS13" s="144" t="s">
        <v>28</v>
      </c>
      <c r="BT13" s="145" t="s">
        <v>29</v>
      </c>
      <c r="BU13" s="146" t="s">
        <v>307</v>
      </c>
      <c r="BV13" s="76" t="s">
        <v>549</v>
      </c>
      <c r="BW13" s="75" t="s">
        <v>548</v>
      </c>
      <c r="BX13" s="75" t="s">
        <v>544</v>
      </c>
      <c r="BY13" s="76" t="s">
        <v>547</v>
      </c>
      <c r="BZ13" s="31" t="s">
        <v>30</v>
      </c>
      <c r="CA13" s="31" t="s">
        <v>31</v>
      </c>
      <c r="CB13" s="55" t="s">
        <v>103</v>
      </c>
      <c r="CC13" s="55" t="s">
        <v>104</v>
      </c>
      <c r="CD13" s="55" t="s">
        <v>105</v>
      </c>
      <c r="CE13" s="55" t="s">
        <v>106</v>
      </c>
      <c r="CF13" s="55" t="s">
        <v>107</v>
      </c>
      <c r="CG13" s="55" t="s">
        <v>108</v>
      </c>
      <c r="CH13" s="55" t="s">
        <v>109</v>
      </c>
      <c r="CI13" s="55" t="s">
        <v>110</v>
      </c>
      <c r="CJ13" s="55" t="s">
        <v>111</v>
      </c>
      <c r="CK13" s="56" t="s">
        <v>112</v>
      </c>
      <c r="CL13" s="55" t="s">
        <v>113</v>
      </c>
      <c r="CM13" s="55" t="s">
        <v>114</v>
      </c>
      <c r="CN13" s="55" t="s">
        <v>115</v>
      </c>
      <c r="CO13" s="55" t="s">
        <v>116</v>
      </c>
      <c r="CP13" s="55" t="s">
        <v>117</v>
      </c>
      <c r="CQ13" s="55" t="s">
        <v>118</v>
      </c>
      <c r="CR13" s="56" t="s">
        <v>119</v>
      </c>
      <c r="CS13" s="55" t="s">
        <v>120</v>
      </c>
      <c r="CT13" s="56" t="s">
        <v>121</v>
      </c>
      <c r="CU13" s="55" t="s">
        <v>122</v>
      </c>
      <c r="CV13" s="55" t="s">
        <v>123</v>
      </c>
      <c r="CW13" s="55" t="s">
        <v>124</v>
      </c>
      <c r="CX13" s="55" t="s">
        <v>125</v>
      </c>
      <c r="CY13" s="55" t="s">
        <v>126</v>
      </c>
      <c r="CZ13" s="55" t="s">
        <v>127</v>
      </c>
      <c r="DA13" s="55" t="s">
        <v>128</v>
      </c>
      <c r="DB13" s="55" t="s">
        <v>129</v>
      </c>
      <c r="DC13" s="55" t="s">
        <v>130</v>
      </c>
      <c r="DD13" s="55" t="s">
        <v>131</v>
      </c>
      <c r="DE13" s="55" t="s">
        <v>132</v>
      </c>
      <c r="DF13" s="55" t="s">
        <v>133</v>
      </c>
      <c r="DG13" s="55" t="s">
        <v>134</v>
      </c>
      <c r="DH13" s="55" t="s">
        <v>135</v>
      </c>
      <c r="DI13" s="55" t="s">
        <v>136</v>
      </c>
      <c r="DJ13" s="55" t="s">
        <v>137</v>
      </c>
      <c r="DK13" s="56" t="s">
        <v>138</v>
      </c>
      <c r="DL13" s="55" t="s">
        <v>139</v>
      </c>
      <c r="DM13" s="55" t="s">
        <v>140</v>
      </c>
      <c r="DN13" s="55" t="s">
        <v>141</v>
      </c>
      <c r="DO13" s="55" t="s">
        <v>142</v>
      </c>
      <c r="DP13" s="55" t="s">
        <v>143</v>
      </c>
      <c r="DQ13" s="55" t="s">
        <v>144</v>
      </c>
      <c r="DR13" s="56" t="s">
        <v>145</v>
      </c>
      <c r="DS13" s="56" t="s">
        <v>146</v>
      </c>
      <c r="DT13" s="55" t="s">
        <v>147</v>
      </c>
      <c r="DU13" s="55" t="s">
        <v>148</v>
      </c>
      <c r="DV13" s="55" t="s">
        <v>149</v>
      </c>
      <c r="DW13" s="55" t="s">
        <v>150</v>
      </c>
      <c r="DX13" s="55" t="s">
        <v>151</v>
      </c>
      <c r="DY13" s="55" t="s">
        <v>152</v>
      </c>
      <c r="DZ13" s="55" t="s">
        <v>153</v>
      </c>
      <c r="EA13" s="55" t="s">
        <v>154</v>
      </c>
      <c r="EB13" s="55" t="s">
        <v>155</v>
      </c>
      <c r="EC13" s="55" t="s">
        <v>156</v>
      </c>
      <c r="ED13" s="55" t="s">
        <v>157</v>
      </c>
      <c r="EE13" s="55" t="s">
        <v>158</v>
      </c>
      <c r="EF13" s="83" t="s">
        <v>226</v>
      </c>
      <c r="EG13" s="79" t="s">
        <v>554</v>
      </c>
      <c r="EH13" s="78" t="s">
        <v>555</v>
      </c>
      <c r="EI13" s="28" t="s">
        <v>229</v>
      </c>
      <c r="EJ13" s="28" t="s">
        <v>230</v>
      </c>
      <c r="EK13" s="28" t="s">
        <v>231</v>
      </c>
      <c r="EL13" s="28" t="s">
        <v>232</v>
      </c>
      <c r="EM13" s="28" t="s">
        <v>233</v>
      </c>
      <c r="EN13" s="28" t="s">
        <v>234</v>
      </c>
      <c r="EO13" s="133" t="s">
        <v>243</v>
      </c>
      <c r="EP13" s="133" t="s">
        <v>244</v>
      </c>
      <c r="EQ13" s="133" t="s">
        <v>247</v>
      </c>
      <c r="ER13" s="132" t="s">
        <v>249</v>
      </c>
      <c r="ES13" s="133" t="s">
        <v>248</v>
      </c>
      <c r="ET13" s="133" t="s">
        <v>255</v>
      </c>
      <c r="EU13" s="132" t="s">
        <v>256</v>
      </c>
      <c r="EV13" s="133" t="s">
        <v>257</v>
      </c>
      <c r="EW13" s="147" t="s">
        <v>619</v>
      </c>
      <c r="EX13" s="74" t="s">
        <v>509</v>
      </c>
      <c r="EY13" s="74" t="s">
        <v>510</v>
      </c>
      <c r="EZ13" s="74" t="s">
        <v>511</v>
      </c>
      <c r="FA13" s="77" t="s">
        <v>512</v>
      </c>
      <c r="FB13" s="73" t="s">
        <v>522</v>
      </c>
      <c r="FC13" s="73" t="s">
        <v>518</v>
      </c>
      <c r="FD13" s="74" t="s">
        <v>517</v>
      </c>
      <c r="FE13" s="73" t="s">
        <v>521</v>
      </c>
      <c r="FF13" s="74" t="s">
        <v>520</v>
      </c>
      <c r="FG13" s="73" t="s">
        <v>527</v>
      </c>
      <c r="FH13" s="73" t="s">
        <v>532</v>
      </c>
      <c r="FI13" s="73" t="s">
        <v>533</v>
      </c>
      <c r="FJ13" s="73" t="s">
        <v>528</v>
      </c>
      <c r="FK13" s="73" t="s">
        <v>529</v>
      </c>
      <c r="FL13" s="73" t="s">
        <v>530</v>
      </c>
      <c r="FM13" s="73" t="s">
        <v>534</v>
      </c>
      <c r="FN13" s="74" t="s">
        <v>542</v>
      </c>
      <c r="FO13" s="37" t="s">
        <v>259</v>
      </c>
      <c r="FP13" s="35" t="s">
        <v>261</v>
      </c>
      <c r="FQ13" s="35" t="s">
        <v>263</v>
      </c>
      <c r="FR13" s="35" t="s">
        <v>265</v>
      </c>
      <c r="FS13" s="36" t="s">
        <v>267</v>
      </c>
      <c r="FT13" s="38" t="s">
        <v>269</v>
      </c>
      <c r="FU13" s="38" t="s">
        <v>271</v>
      </c>
      <c r="FV13" s="35" t="s">
        <v>273</v>
      </c>
      <c r="FW13" s="35" t="s">
        <v>277</v>
      </c>
      <c r="FX13" s="35" t="s">
        <v>276</v>
      </c>
      <c r="FY13" s="38" t="s">
        <v>279</v>
      </c>
      <c r="FZ13" s="38" t="s">
        <v>281</v>
      </c>
      <c r="GA13" s="38" t="s">
        <v>283</v>
      </c>
      <c r="GB13" s="38" t="s">
        <v>285</v>
      </c>
      <c r="GC13" s="35" t="s">
        <v>290</v>
      </c>
      <c r="GD13" s="35" t="s">
        <v>291</v>
      </c>
      <c r="GE13" s="35" t="s">
        <v>292</v>
      </c>
      <c r="GF13" s="37" t="s">
        <v>293</v>
      </c>
      <c r="GG13" s="36" t="s">
        <v>298</v>
      </c>
      <c r="GH13" s="36" t="s">
        <v>299</v>
      </c>
      <c r="GI13" s="36" t="s">
        <v>300</v>
      </c>
      <c r="GJ13" s="36" t="s">
        <v>301</v>
      </c>
      <c r="GK13" s="41" t="s">
        <v>306</v>
      </c>
      <c r="GL13" s="43" t="s">
        <v>309</v>
      </c>
      <c r="GM13" s="44" t="s">
        <v>310</v>
      </c>
      <c r="GN13" s="43" t="s">
        <v>311</v>
      </c>
      <c r="GO13" s="41" t="s">
        <v>312</v>
      </c>
      <c r="GP13" s="41" t="s">
        <v>313</v>
      </c>
      <c r="GQ13" s="43" t="s">
        <v>314</v>
      </c>
      <c r="GR13" s="47" t="s">
        <v>315</v>
      </c>
      <c r="GS13" s="47" t="s">
        <v>316</v>
      </c>
      <c r="GT13" s="50" t="s">
        <v>318</v>
      </c>
      <c r="LK13" s="3"/>
    </row>
    <row r="14" spans="1:323" x14ac:dyDescent="0.3">
      <c r="A14" s="15">
        <v>1</v>
      </c>
      <c r="B14" s="100" t="s">
        <v>32</v>
      </c>
      <c r="C14" s="101" t="s">
        <v>33</v>
      </c>
      <c r="D14" s="93">
        <v>0</v>
      </c>
      <c r="E14" s="99">
        <v>520655</v>
      </c>
      <c r="F14" s="94">
        <v>1156911</v>
      </c>
      <c r="G14" s="94">
        <v>3</v>
      </c>
      <c r="H14" s="94">
        <v>20</v>
      </c>
      <c r="I14" s="94">
        <v>0</v>
      </c>
      <c r="J14" s="95">
        <v>3536.7</v>
      </c>
      <c r="K14" s="109">
        <v>583</v>
      </c>
      <c r="L14" s="109">
        <v>582.94000000000005</v>
      </c>
      <c r="M14" s="109">
        <v>582.94000000000005</v>
      </c>
      <c r="N14" s="110">
        <v>582.94000000000005</v>
      </c>
      <c r="O14" s="109">
        <v>1146</v>
      </c>
      <c r="P14" s="108">
        <v>0.99989726027397274</v>
      </c>
      <c r="Q14" s="108">
        <v>1.9642429016679794</v>
      </c>
      <c r="R14" s="108">
        <v>1.9644447281811483</v>
      </c>
      <c r="S14" s="109">
        <v>13531</v>
      </c>
      <c r="T14" s="109">
        <v>13175.82</v>
      </c>
      <c r="U14" s="109">
        <v>11874.84</v>
      </c>
      <c r="V14" s="109">
        <v>11773</v>
      </c>
      <c r="W14" s="108">
        <v>0.97375258646172036</v>
      </c>
      <c r="X14" s="108">
        <v>0.9914246065962492</v>
      </c>
      <c r="Y14" s="108">
        <v>1.018148367850547</v>
      </c>
      <c r="Z14" s="111">
        <v>0</v>
      </c>
      <c r="AA14" s="111">
        <v>0</v>
      </c>
      <c r="AB14" s="112">
        <v>1</v>
      </c>
      <c r="AC14" s="109">
        <v>11169.07</v>
      </c>
      <c r="AD14" s="109">
        <v>8725</v>
      </c>
      <c r="AE14" s="109">
        <v>8529</v>
      </c>
      <c r="AF14" s="108">
        <v>0.78119474631761487</v>
      </c>
      <c r="AG14" s="108">
        <v>0.97753839101535644</v>
      </c>
      <c r="AH14" s="109">
        <v>209</v>
      </c>
      <c r="AI14" s="109">
        <v>1075</v>
      </c>
      <c r="AJ14" s="109">
        <v>884</v>
      </c>
      <c r="AK14" s="108">
        <v>5.1238095238095234</v>
      </c>
      <c r="AL14" s="108">
        <v>0.82249070631970256</v>
      </c>
      <c r="AM14" s="109">
        <v>2463.4</v>
      </c>
      <c r="AN14" s="109">
        <v>4112</v>
      </c>
      <c r="AO14" s="109">
        <v>2210</v>
      </c>
      <c r="AP14" s="108">
        <v>1.6689660769355623</v>
      </c>
      <c r="AQ14" s="108">
        <v>0.53756382202771702</v>
      </c>
      <c r="AR14" s="108">
        <v>4.6173794838500237</v>
      </c>
      <c r="AS14" s="108">
        <v>2.3829321663019694</v>
      </c>
      <c r="AT14" s="108">
        <v>4.2578018995929447</v>
      </c>
      <c r="AU14" s="108">
        <v>0.51607890896484288</v>
      </c>
      <c r="AV14" s="108">
        <v>1.7867910634655424</v>
      </c>
      <c r="AW14" s="108">
        <v>0.28883002580273159</v>
      </c>
      <c r="AX14" s="96">
        <v>4.0929686698848808</v>
      </c>
      <c r="AY14" s="96">
        <v>608.84440297452431</v>
      </c>
      <c r="AZ14" s="96">
        <v>1.0271907646806278</v>
      </c>
      <c r="BA14" s="96">
        <v>426.55582888002942</v>
      </c>
      <c r="BB14" s="96">
        <v>0.94797034058062069</v>
      </c>
      <c r="BC14" s="96">
        <v>-7.0222222222222221</v>
      </c>
      <c r="BD14" s="96">
        <v>1.9911111111111113</v>
      </c>
      <c r="BE14" s="96">
        <v>94.734655989217387</v>
      </c>
      <c r="BF14" s="96">
        <f t="shared" ref="BF14:BF45" si="121">SUM(BG14,BH14,BI14,BJ14,BK14)</f>
        <v>1.0524060896743272</v>
      </c>
      <c r="BG14" s="96">
        <v>1.446766686470258E-3</v>
      </c>
      <c r="BH14" s="96">
        <v>2.3334946555971904E-3</v>
      </c>
      <c r="BI14" s="96">
        <v>2.4268344418210777E-3</v>
      </c>
      <c r="BJ14" s="96">
        <v>4.2002903800749427E-4</v>
      </c>
      <c r="BK14" s="96">
        <v>1.0457789648524312</v>
      </c>
      <c r="BL14" s="96">
        <v>56.035308309748068</v>
      </c>
      <c r="BM14" s="102">
        <v>32</v>
      </c>
      <c r="BN14" s="102">
        <v>26</v>
      </c>
      <c r="BO14" s="102">
        <v>42</v>
      </c>
      <c r="BP14" s="102">
        <v>18</v>
      </c>
      <c r="BQ14" s="102">
        <v>44</v>
      </c>
      <c r="BR14" s="102">
        <v>93</v>
      </c>
      <c r="BS14" s="102">
        <v>55</v>
      </c>
      <c r="BT14" s="102">
        <v>60</v>
      </c>
      <c r="BU14" s="40">
        <v>37.582070000000002</v>
      </c>
      <c r="BV14" s="99">
        <v>0</v>
      </c>
      <c r="BW14" s="99">
        <v>0</v>
      </c>
      <c r="BX14" s="99">
        <v>0</v>
      </c>
      <c r="BY14" s="99">
        <v>0</v>
      </c>
      <c r="BZ14" s="102">
        <v>70</v>
      </c>
      <c r="CA14" s="102">
        <v>32</v>
      </c>
      <c r="CB14" s="108">
        <v>539.5</v>
      </c>
      <c r="CC14" s="108">
        <v>618</v>
      </c>
      <c r="CD14" s="108">
        <v>56.899999999999977</v>
      </c>
      <c r="CE14" s="108">
        <v>62.600000000000023</v>
      </c>
      <c r="CF14" s="108">
        <v>141.10000000000002</v>
      </c>
      <c r="CG14" s="108">
        <v>1.10527289546716</v>
      </c>
      <c r="CH14" s="108">
        <v>1.1011308562197093</v>
      </c>
      <c r="CI14" s="108">
        <v>1.261054579093432</v>
      </c>
      <c r="CJ14" s="108">
        <v>3218.4</v>
      </c>
      <c r="CK14" s="108">
        <v>3933.6</v>
      </c>
      <c r="CL14" s="108">
        <v>503.09999999999991</v>
      </c>
      <c r="CM14" s="108">
        <v>196.20000000000027</v>
      </c>
      <c r="CN14" s="108">
        <v>911.40000000000009</v>
      </c>
      <c r="CO14" s="108">
        <v>1.156271354910853</v>
      </c>
      <c r="CP14" s="108">
        <v>1.0498652976160221</v>
      </c>
      <c r="CQ14" s="108">
        <v>1.2830962291110144</v>
      </c>
      <c r="CR14" s="108">
        <v>529.70000000000005</v>
      </c>
      <c r="CS14" s="108">
        <v>607.6</v>
      </c>
      <c r="CT14" s="108">
        <v>56.899999999999977</v>
      </c>
      <c r="CU14" s="108">
        <v>61.399999999999977</v>
      </c>
      <c r="CV14" s="108">
        <v>139.29999999999995</v>
      </c>
      <c r="CW14" s="108">
        <v>1.1072168833615978</v>
      </c>
      <c r="CX14" s="108">
        <v>1.1008872822872164</v>
      </c>
      <c r="CY14" s="108">
        <v>1.2624835123421894</v>
      </c>
      <c r="CZ14" s="108">
        <v>3141.6</v>
      </c>
      <c r="DA14" s="108">
        <v>3856.8</v>
      </c>
      <c r="DB14" s="108">
        <v>511.5</v>
      </c>
      <c r="DC14" s="108">
        <v>211.89999999999964</v>
      </c>
      <c r="DD14" s="108">
        <v>927.09999999999991</v>
      </c>
      <c r="DE14" s="108">
        <v>1.1627633169986635</v>
      </c>
      <c r="DF14" s="108">
        <v>1.0549276789880242</v>
      </c>
      <c r="DG14" s="108">
        <v>1.2950105008591613</v>
      </c>
      <c r="DH14" s="108">
        <v>9.8000000000000007</v>
      </c>
      <c r="DI14" s="108">
        <v>10.4</v>
      </c>
      <c r="DJ14" s="108">
        <v>0</v>
      </c>
      <c r="DK14" s="108">
        <v>-2.3000000000000007</v>
      </c>
      <c r="DL14" s="108">
        <v>-1.7000000000000011</v>
      </c>
      <c r="DM14" s="108">
        <v>1</v>
      </c>
      <c r="DN14" s="108">
        <v>0.79824561403508765</v>
      </c>
      <c r="DO14" s="108">
        <v>0.84259259259259256</v>
      </c>
      <c r="DP14" s="108">
        <v>76.8</v>
      </c>
      <c r="DQ14" s="108">
        <v>76.8</v>
      </c>
      <c r="DR14" s="108">
        <v>-8.3999999999999915</v>
      </c>
      <c r="DS14" s="108">
        <v>-15.899999999999999</v>
      </c>
      <c r="DT14" s="108">
        <v>-15.899999999999999</v>
      </c>
      <c r="DU14" s="108">
        <v>0.892030848329049</v>
      </c>
      <c r="DV14" s="108">
        <v>0.79562982005141392</v>
      </c>
      <c r="DW14" s="108">
        <v>0.79562982005141392</v>
      </c>
      <c r="DX14" s="108">
        <v>0</v>
      </c>
      <c r="DY14" s="108">
        <v>0</v>
      </c>
      <c r="DZ14" s="108">
        <v>0</v>
      </c>
      <c r="EA14" s="108">
        <v>0</v>
      </c>
      <c r="EB14" s="108">
        <v>0</v>
      </c>
      <c r="EC14" s="108">
        <v>1</v>
      </c>
      <c r="ED14" s="108">
        <v>1</v>
      </c>
      <c r="EE14" s="108">
        <v>1</v>
      </c>
      <c r="EF14" s="97">
        <v>2.5591897540761508</v>
      </c>
      <c r="EG14" s="99">
        <v>0.41770833333333329</v>
      </c>
      <c r="EH14" s="99">
        <v>6.8333333333333339</v>
      </c>
      <c r="EI14" s="103">
        <v>9418</v>
      </c>
      <c r="EJ14" s="103">
        <v>9418</v>
      </c>
      <c r="EK14" s="103">
        <v>1024.96</v>
      </c>
      <c r="EL14" s="103">
        <v>1024.96</v>
      </c>
      <c r="EM14" s="103">
        <v>62</v>
      </c>
      <c r="EN14" s="103">
        <v>3336.7</v>
      </c>
      <c r="EO14" s="103">
        <v>7000</v>
      </c>
      <c r="EP14" s="103">
        <v>900</v>
      </c>
      <c r="EQ14" s="103">
        <v>4103</v>
      </c>
      <c r="ER14" s="103">
        <v>359</v>
      </c>
      <c r="ES14" s="103">
        <v>2667</v>
      </c>
      <c r="ET14" s="103">
        <v>46062</v>
      </c>
      <c r="EU14" s="103">
        <v>50583</v>
      </c>
      <c r="EV14" s="103">
        <v>96645</v>
      </c>
      <c r="EW14" s="99">
        <v>1499.9999999999995</v>
      </c>
      <c r="EX14" s="113">
        <v>0</v>
      </c>
      <c r="EY14" s="109">
        <v>0</v>
      </c>
      <c r="EZ14" s="109">
        <v>0</v>
      </c>
      <c r="FA14" s="109">
        <v>0</v>
      </c>
      <c r="FB14" s="114">
        <v>1</v>
      </c>
      <c r="FC14" s="114">
        <v>0</v>
      </c>
      <c r="FD14" s="114">
        <v>0</v>
      </c>
      <c r="FE14" s="114">
        <v>0</v>
      </c>
      <c r="FF14" s="114">
        <v>0</v>
      </c>
      <c r="FG14" s="103">
        <v>0</v>
      </c>
      <c r="FH14" s="103">
        <v>0</v>
      </c>
      <c r="FI14" s="103">
        <v>0</v>
      </c>
      <c r="FJ14" s="103">
        <v>0</v>
      </c>
      <c r="FK14" s="103">
        <v>0</v>
      </c>
      <c r="FL14" s="103">
        <v>0</v>
      </c>
      <c r="FM14" s="103">
        <v>0</v>
      </c>
      <c r="FN14" s="103">
        <v>0</v>
      </c>
      <c r="FO14" s="104">
        <v>1.01986</v>
      </c>
      <c r="FP14" s="104">
        <v>1.5287770000000001</v>
      </c>
      <c r="FQ14" s="104">
        <v>1.2970219999999999</v>
      </c>
      <c r="FR14" s="104">
        <v>0.91123829999999995</v>
      </c>
      <c r="FS14" s="104">
        <v>2.0995659999999998</v>
      </c>
      <c r="FT14" s="104">
        <v>1.673446</v>
      </c>
      <c r="FU14" s="104">
        <v>1.8105500000000001</v>
      </c>
      <c r="FV14" s="104">
        <v>1.8773489999999999</v>
      </c>
      <c r="FW14" s="104">
        <v>1.9608460000000001</v>
      </c>
      <c r="FX14" s="104">
        <v>1.894129</v>
      </c>
      <c r="FY14" s="104">
        <v>1.774554</v>
      </c>
      <c r="FZ14" s="104">
        <v>2.0086759999999999</v>
      </c>
      <c r="GA14" s="104">
        <v>1.34903</v>
      </c>
      <c r="GB14" s="104">
        <v>1.8849050000000001</v>
      </c>
      <c r="GC14" s="104">
        <v>1.6827810000000001</v>
      </c>
      <c r="GD14" s="104">
        <v>1.722656</v>
      </c>
      <c r="GE14" s="104">
        <v>1.6038110000000001</v>
      </c>
      <c r="GF14" s="104">
        <v>1.8800950000000001</v>
      </c>
      <c r="GG14" s="104">
        <v>1.9033</v>
      </c>
      <c r="GH14" s="104">
        <v>1.578104</v>
      </c>
      <c r="GI14" s="104">
        <v>2.0143689999999999</v>
      </c>
      <c r="GJ14" s="104">
        <v>1.668919</v>
      </c>
      <c r="GK14" s="105">
        <v>9.1305309999999995</v>
      </c>
      <c r="GL14" s="106">
        <v>6.2512239999999997</v>
      </c>
      <c r="GM14" s="106">
        <v>5.6222919999999998</v>
      </c>
      <c r="GN14" s="106">
        <v>7.8558479999999999</v>
      </c>
      <c r="GO14" s="106">
        <v>6.755617</v>
      </c>
      <c r="GP14" s="106">
        <v>6.719703</v>
      </c>
      <c r="GQ14" s="106">
        <v>5.14236</v>
      </c>
      <c r="GR14" s="105">
        <v>4.0132300000000001</v>
      </c>
      <c r="GS14" s="105">
        <v>4.8411549999999997</v>
      </c>
      <c r="GT14" s="107">
        <v>62.22</v>
      </c>
    </row>
    <row r="15" spans="1:323" x14ac:dyDescent="0.3">
      <c r="A15" s="15">
        <v>2</v>
      </c>
      <c r="B15" s="100" t="s">
        <v>34</v>
      </c>
      <c r="C15" s="115" t="s">
        <v>35</v>
      </c>
      <c r="D15" s="93">
        <v>1</v>
      </c>
      <c r="E15" s="99">
        <v>932220</v>
      </c>
      <c r="F15" s="94">
        <v>1556631</v>
      </c>
      <c r="G15" s="94">
        <v>150</v>
      </c>
      <c r="H15" s="94">
        <v>0</v>
      </c>
      <c r="I15" s="94">
        <v>80</v>
      </c>
      <c r="J15" s="95">
        <v>6050.6</v>
      </c>
      <c r="K15" s="109">
        <v>185883</v>
      </c>
      <c r="L15" s="109">
        <v>199372.03</v>
      </c>
      <c r="M15" s="109">
        <v>203984.73</v>
      </c>
      <c r="N15" s="110">
        <v>204793.47</v>
      </c>
      <c r="O15" s="109">
        <v>217351</v>
      </c>
      <c r="P15" s="108">
        <v>1.0725669234576403</v>
      </c>
      <c r="Q15" s="108">
        <v>1.0655255149465601</v>
      </c>
      <c r="R15" s="108">
        <v>0.99343499379192046</v>
      </c>
      <c r="S15" s="109">
        <v>66171</v>
      </c>
      <c r="T15" s="109">
        <v>88132.89</v>
      </c>
      <c r="U15" s="109">
        <v>95437.4</v>
      </c>
      <c r="V15" s="109">
        <v>166245</v>
      </c>
      <c r="W15" s="108">
        <v>1.3318909810796107</v>
      </c>
      <c r="X15" s="108">
        <v>1.7419193951281666</v>
      </c>
      <c r="Y15" s="108">
        <v>1.3078543363332884</v>
      </c>
      <c r="Z15" s="116">
        <v>725</v>
      </c>
      <c r="AA15" s="111">
        <v>663</v>
      </c>
      <c r="AB15" s="112">
        <v>0.91448275862068962</v>
      </c>
      <c r="AC15" s="109">
        <v>137899.51999999999</v>
      </c>
      <c r="AD15" s="109">
        <v>150433</v>
      </c>
      <c r="AE15" s="109">
        <v>184383</v>
      </c>
      <c r="AF15" s="108">
        <v>1.0908878371162054</v>
      </c>
      <c r="AG15" s="108">
        <v>1.2256803648111465</v>
      </c>
      <c r="AH15" s="109">
        <v>0</v>
      </c>
      <c r="AI15" s="109">
        <v>23828</v>
      </c>
      <c r="AJ15" s="109">
        <v>27488</v>
      </c>
      <c r="AK15" s="108" t="s">
        <v>183</v>
      </c>
      <c r="AL15" s="108">
        <v>1.1535943598136724</v>
      </c>
      <c r="AM15" s="109">
        <v>107393.06</v>
      </c>
      <c r="AN15" s="109">
        <v>134052</v>
      </c>
      <c r="AO15" s="109">
        <v>158349</v>
      </c>
      <c r="AP15" s="108">
        <v>1.248234772016255</v>
      </c>
      <c r="AQ15" s="108">
        <v>1.1812492074030421</v>
      </c>
      <c r="AR15" s="108">
        <v>1.284060962030861</v>
      </c>
      <c r="AS15" s="108">
        <v>1.2999485278210856</v>
      </c>
      <c r="AT15" s="108">
        <v>1.3379981054625829</v>
      </c>
      <c r="AU15" s="108">
        <v>1.0123729061625679</v>
      </c>
      <c r="AV15" s="108">
        <v>1.0292700647965456</v>
      </c>
      <c r="AW15" s="108">
        <v>0.98358335755415394</v>
      </c>
      <c r="AX15" s="96">
        <v>3.7928306861698786</v>
      </c>
      <c r="AY15" s="96">
        <v>297.90434006544803</v>
      </c>
      <c r="AZ15" s="96">
        <v>1.8523276127838864</v>
      </c>
      <c r="BA15" s="96">
        <v>178.19720358311571</v>
      </c>
      <c r="BB15" s="96">
        <v>0.98044921342184232</v>
      </c>
      <c r="BC15" s="96">
        <v>-4.3666666666666654</v>
      </c>
      <c r="BD15" s="96">
        <v>2.253333333333333</v>
      </c>
      <c r="BE15" s="96">
        <v>97.675626402236176</v>
      </c>
      <c r="BF15" s="96">
        <f t="shared" si="121"/>
        <v>2.3216826497764926</v>
      </c>
      <c r="BG15" s="96">
        <v>1.2983824038911108E-2</v>
      </c>
      <c r="BH15" s="96">
        <v>1.9711194007258834E-2</v>
      </c>
      <c r="BI15" s="96">
        <v>1.3522013636378926E-2</v>
      </c>
      <c r="BJ15" s="96">
        <v>1.3454739936695449E-4</v>
      </c>
      <c r="BK15" s="96">
        <v>2.2753310706945769</v>
      </c>
      <c r="BL15" s="96">
        <v>55.014234639830505</v>
      </c>
      <c r="BM15" s="102">
        <v>56</v>
      </c>
      <c r="BN15" s="102">
        <v>18</v>
      </c>
      <c r="BO15" s="102">
        <v>27</v>
      </c>
      <c r="BP15" s="102">
        <v>17</v>
      </c>
      <c r="BQ15" s="102">
        <v>41</v>
      </c>
      <c r="BR15" s="102">
        <v>99</v>
      </c>
      <c r="BS15" s="102">
        <v>47</v>
      </c>
      <c r="BT15" s="102">
        <v>44</v>
      </c>
      <c r="BU15" s="40">
        <v>88.353409999999997</v>
      </c>
      <c r="BV15" s="117">
        <v>6.5</v>
      </c>
      <c r="BW15" s="130">
        <v>226.4</v>
      </c>
      <c r="BX15" s="130">
        <v>874.93999999999994</v>
      </c>
      <c r="BY15" s="130">
        <v>509.88016799604907</v>
      </c>
      <c r="BZ15" s="102">
        <v>92</v>
      </c>
      <c r="CA15" s="102">
        <v>64</v>
      </c>
      <c r="CB15" s="108">
        <v>119.3</v>
      </c>
      <c r="CC15" s="108">
        <v>120.4</v>
      </c>
      <c r="CD15" s="108">
        <v>1.6000000000000085</v>
      </c>
      <c r="CE15" s="108">
        <v>-9.5</v>
      </c>
      <c r="CF15" s="108">
        <v>-8.3999999999999915</v>
      </c>
      <c r="CG15" s="108">
        <v>1.0133000831255197</v>
      </c>
      <c r="CH15" s="108">
        <v>0.92174629324546953</v>
      </c>
      <c r="CI15" s="108">
        <v>0.93017456359102246</v>
      </c>
      <c r="CJ15" s="108">
        <v>560.9</v>
      </c>
      <c r="CK15" s="108">
        <v>693</v>
      </c>
      <c r="CL15" s="108">
        <v>112.70000000000005</v>
      </c>
      <c r="CM15" s="108">
        <v>-3.7000000000000455</v>
      </c>
      <c r="CN15" s="108">
        <v>128.39999999999998</v>
      </c>
      <c r="CO15" s="108">
        <v>1.200569496351664</v>
      </c>
      <c r="CP15" s="108">
        <v>0.99466858789625356</v>
      </c>
      <c r="CQ15" s="108">
        <v>1.2285104111051788</v>
      </c>
      <c r="CR15" s="108">
        <v>111.7</v>
      </c>
      <c r="CS15" s="108">
        <v>112.4</v>
      </c>
      <c r="CT15" s="108">
        <v>1.3999999999999915</v>
      </c>
      <c r="CU15" s="108">
        <v>-9.9000000000000057</v>
      </c>
      <c r="CV15" s="108">
        <v>-9.2000000000000028</v>
      </c>
      <c r="CW15" s="108">
        <v>1.0124223602484472</v>
      </c>
      <c r="CX15" s="108">
        <v>0.91269841269841268</v>
      </c>
      <c r="CY15" s="108">
        <v>0.91836734693877553</v>
      </c>
      <c r="CZ15" s="108">
        <v>527.29999999999995</v>
      </c>
      <c r="DA15" s="108">
        <v>649.29999999999995</v>
      </c>
      <c r="DB15" s="108">
        <v>105.90000000000009</v>
      </c>
      <c r="DC15" s="108">
        <v>-9.3999999999999773</v>
      </c>
      <c r="DD15" s="108">
        <v>112.60000000000002</v>
      </c>
      <c r="DE15" s="108">
        <v>1.2004542873367408</v>
      </c>
      <c r="DF15" s="108">
        <v>0.98554513301553137</v>
      </c>
      <c r="DG15" s="108">
        <v>1.2131364754874125</v>
      </c>
      <c r="DH15" s="108">
        <v>7.6</v>
      </c>
      <c r="DI15" s="108">
        <v>8</v>
      </c>
      <c r="DJ15" s="108">
        <v>0.20000000000000018</v>
      </c>
      <c r="DK15" s="108">
        <v>0.40000000000000036</v>
      </c>
      <c r="DL15" s="108">
        <v>0.80000000000000071</v>
      </c>
      <c r="DM15" s="108">
        <v>1.0232558139534884</v>
      </c>
      <c r="DN15" s="108">
        <v>1.0444444444444445</v>
      </c>
      <c r="DO15" s="108">
        <v>1.0930232558139537</v>
      </c>
      <c r="DP15" s="108">
        <v>33.6</v>
      </c>
      <c r="DQ15" s="108">
        <v>43.7</v>
      </c>
      <c r="DR15" s="108">
        <v>6.7999999999999972</v>
      </c>
      <c r="DS15" s="108">
        <v>5.6999999999999957</v>
      </c>
      <c r="DT15" s="108">
        <v>15.799999999999997</v>
      </c>
      <c r="DU15" s="108">
        <v>1.1965317919075145</v>
      </c>
      <c r="DV15" s="108">
        <v>1.1275167785234899</v>
      </c>
      <c r="DW15" s="108">
        <v>1.4566473988439306</v>
      </c>
      <c r="DX15" s="108">
        <v>12</v>
      </c>
      <c r="DY15" s="108">
        <v>13.5</v>
      </c>
      <c r="DZ15" s="108">
        <v>1.3000000000000007</v>
      </c>
      <c r="EA15" s="108">
        <v>-0.69999999999999929</v>
      </c>
      <c r="EB15" s="108">
        <v>0.80000000000000071</v>
      </c>
      <c r="EC15" s="108">
        <v>1.1074380165289257</v>
      </c>
      <c r="ED15" s="108">
        <v>0.94852941176470595</v>
      </c>
      <c r="EE15" s="108">
        <v>1.0661157024793388</v>
      </c>
      <c r="EF15" s="97">
        <v>2.4201698046001829</v>
      </c>
      <c r="EG15" s="99">
        <v>35.061041666666668</v>
      </c>
      <c r="EH15" s="99">
        <v>29.6875</v>
      </c>
      <c r="EI15" s="103">
        <v>19526</v>
      </c>
      <c r="EJ15" s="103">
        <v>19526</v>
      </c>
      <c r="EK15" s="103">
        <v>87883.6</v>
      </c>
      <c r="EL15" s="103">
        <v>97684.6</v>
      </c>
      <c r="EM15" s="94">
        <v>39</v>
      </c>
      <c r="EN15" s="103">
        <v>52186.5</v>
      </c>
      <c r="EO15" s="103">
        <v>24458</v>
      </c>
      <c r="EP15" s="103">
        <v>5837</v>
      </c>
      <c r="EQ15" s="103">
        <v>106895</v>
      </c>
      <c r="ER15" s="103">
        <v>4650</v>
      </c>
      <c r="ES15" s="103">
        <v>46521</v>
      </c>
      <c r="ET15" s="103">
        <v>60727</v>
      </c>
      <c r="EU15" s="103">
        <v>0</v>
      </c>
      <c r="EV15" s="103">
        <v>60727</v>
      </c>
      <c r="EW15" s="99">
        <v>3116</v>
      </c>
      <c r="EX15" s="113">
        <v>1</v>
      </c>
      <c r="EY15" s="109">
        <v>1862684.5</v>
      </c>
      <c r="EZ15" s="109">
        <v>13162324</v>
      </c>
      <c r="FA15" s="109">
        <v>15025008.5</v>
      </c>
      <c r="FB15" s="114">
        <v>0.12397233426042094</v>
      </c>
      <c r="FC15" s="114">
        <v>206609</v>
      </c>
      <c r="FD15" s="114">
        <v>57454</v>
      </c>
      <c r="FE15" s="114">
        <v>100.88651752421598</v>
      </c>
      <c r="FF15" s="114">
        <v>26.433740815547203</v>
      </c>
      <c r="FG15" s="103">
        <v>80.737633585128975</v>
      </c>
      <c r="FH15" s="103">
        <v>16.192084102064261</v>
      </c>
      <c r="FI15" s="103">
        <v>0</v>
      </c>
      <c r="FJ15" s="103">
        <v>0.30285097643332054</v>
      </c>
      <c r="FK15" s="103">
        <v>2.7674313363734466</v>
      </c>
      <c r="FL15" s="103">
        <v>41.814321022035017</v>
      </c>
      <c r="FM15" s="103">
        <v>99.697149023566681</v>
      </c>
      <c r="FN15" s="103">
        <v>3.0377094972067033E-3</v>
      </c>
      <c r="FO15" s="104">
        <v>1.1005210000000001</v>
      </c>
      <c r="FP15" s="104">
        <v>1.773733</v>
      </c>
      <c r="FQ15" s="104">
        <v>1.7017929999999999</v>
      </c>
      <c r="FR15" s="104">
        <v>1.196777</v>
      </c>
      <c r="FS15" s="104">
        <v>2.573617</v>
      </c>
      <c r="FT15" s="104">
        <v>1.86849</v>
      </c>
      <c r="FU15" s="104">
        <v>1.8529819999999999</v>
      </c>
      <c r="FV15" s="104">
        <v>1.7978099999999999</v>
      </c>
      <c r="FW15" s="104">
        <v>2.1668090000000002</v>
      </c>
      <c r="FX15" s="104">
        <v>1.9646239999999999</v>
      </c>
      <c r="FY15" s="104">
        <v>1.831825</v>
      </c>
      <c r="FZ15" s="104">
        <v>1.9006639999999999</v>
      </c>
      <c r="GA15" s="104">
        <v>0.99867150000000005</v>
      </c>
      <c r="GB15" s="104">
        <v>1.8421609999999999</v>
      </c>
      <c r="GC15" s="104">
        <v>1.51671</v>
      </c>
      <c r="GD15" s="104">
        <v>1.653627</v>
      </c>
      <c r="GE15" s="104">
        <v>1.689168</v>
      </c>
      <c r="GF15" s="104">
        <v>1.8421670000000001</v>
      </c>
      <c r="GG15" s="104">
        <v>1.974485</v>
      </c>
      <c r="GH15" s="104">
        <v>1.6127359999999999</v>
      </c>
      <c r="GI15" s="104">
        <v>2.0908030000000002</v>
      </c>
      <c r="GJ15" s="104">
        <v>1.6692990000000001</v>
      </c>
      <c r="GK15" s="105">
        <v>8.8302630000000004</v>
      </c>
      <c r="GL15" s="106">
        <v>6.2721359999999997</v>
      </c>
      <c r="GM15" s="106">
        <v>5.7780490000000002</v>
      </c>
      <c r="GN15" s="106">
        <v>6.7647409999999999</v>
      </c>
      <c r="GO15" s="106">
        <v>6.1309750000000003</v>
      </c>
      <c r="GP15" s="106">
        <v>3.7516509999999998</v>
      </c>
      <c r="GQ15" s="106">
        <v>3.4637310000000001</v>
      </c>
      <c r="GR15" s="105">
        <v>4.8344129999999996</v>
      </c>
      <c r="GS15" s="105">
        <v>6.1488149999999999</v>
      </c>
      <c r="GT15" s="107">
        <v>58.14</v>
      </c>
    </row>
    <row r="16" spans="1:323" x14ac:dyDescent="0.3">
      <c r="A16" s="15">
        <v>3</v>
      </c>
      <c r="B16" s="100" t="s">
        <v>36</v>
      </c>
      <c r="C16" s="115" t="s">
        <v>37</v>
      </c>
      <c r="D16" s="93">
        <v>1</v>
      </c>
      <c r="E16" s="99">
        <v>682549</v>
      </c>
      <c r="F16" s="98">
        <v>1241363</v>
      </c>
      <c r="G16" s="99">
        <v>40</v>
      </c>
      <c r="H16" s="99">
        <v>90</v>
      </c>
      <c r="I16" s="99">
        <v>0</v>
      </c>
      <c r="J16" s="95">
        <v>2694.4</v>
      </c>
      <c r="K16" s="109">
        <v>1007</v>
      </c>
      <c r="L16" s="109">
        <v>1147.5</v>
      </c>
      <c r="M16" s="109">
        <v>1147.5</v>
      </c>
      <c r="N16" s="110">
        <v>971.1</v>
      </c>
      <c r="O16" s="109">
        <v>1809</v>
      </c>
      <c r="P16" s="108">
        <v>1.1393849206349207</v>
      </c>
      <c r="Q16" s="108">
        <v>1.5759686547670875</v>
      </c>
      <c r="R16" s="108">
        <v>1.3831749273010223</v>
      </c>
      <c r="S16" s="109">
        <v>14709</v>
      </c>
      <c r="T16" s="109">
        <v>8106.7</v>
      </c>
      <c r="U16" s="109">
        <v>8103.5</v>
      </c>
      <c r="V16" s="109">
        <v>8548</v>
      </c>
      <c r="W16" s="108">
        <v>0.55116927260367099</v>
      </c>
      <c r="X16" s="108">
        <v>1.0548460731692271</v>
      </c>
      <c r="Y16" s="108">
        <v>1.9138332370856506</v>
      </c>
      <c r="Z16" s="116">
        <v>7405</v>
      </c>
      <c r="AA16" s="111">
        <v>7474</v>
      </c>
      <c r="AB16" s="112">
        <v>1.0093180283592167</v>
      </c>
      <c r="AC16" s="109">
        <v>1460.35</v>
      </c>
      <c r="AD16" s="109">
        <v>3388</v>
      </c>
      <c r="AE16" s="109">
        <v>3652</v>
      </c>
      <c r="AF16" s="108">
        <v>2.3190885140452324</v>
      </c>
      <c r="AG16" s="108">
        <v>1.0778990852758925</v>
      </c>
      <c r="AH16" s="109">
        <v>0</v>
      </c>
      <c r="AI16" s="109">
        <v>0</v>
      </c>
      <c r="AJ16" s="109">
        <v>10</v>
      </c>
      <c r="AK16" s="108">
        <v>1</v>
      </c>
      <c r="AL16" s="108" t="s">
        <v>183</v>
      </c>
      <c r="AM16" s="109">
        <v>11190.39</v>
      </c>
      <c r="AN16" s="109">
        <v>11887</v>
      </c>
      <c r="AO16" s="109">
        <v>6880</v>
      </c>
      <c r="AP16" s="108">
        <v>1.0622451724048576</v>
      </c>
      <c r="AQ16" s="108">
        <v>0.57881897711978469</v>
      </c>
      <c r="AR16" s="108">
        <v>0.13057806045540366</v>
      </c>
      <c r="AS16" s="108">
        <v>0.28507738896366086</v>
      </c>
      <c r="AT16" s="108">
        <v>0.53233541636390058</v>
      </c>
      <c r="AU16" s="108">
        <v>2.1831951552154001</v>
      </c>
      <c r="AV16" s="108">
        <v>1.8673365092163026</v>
      </c>
      <c r="AW16" s="108">
        <v>1.1691492906822989</v>
      </c>
      <c r="AX16" s="96">
        <v>3.7926448990241171</v>
      </c>
      <c r="AY16" s="96">
        <v>560.16181710213777</v>
      </c>
      <c r="AZ16" s="96">
        <v>1.0245740275609261</v>
      </c>
      <c r="BA16" s="96">
        <v>410.85213776722088</v>
      </c>
      <c r="BB16" s="96">
        <v>1.627701808557565</v>
      </c>
      <c r="BC16" s="96">
        <v>45.222222222222221</v>
      </c>
      <c r="BD16" s="96">
        <v>1.7055555555555553</v>
      </c>
      <c r="BE16" s="96">
        <v>95.928790793425804</v>
      </c>
      <c r="BF16" s="96">
        <f t="shared" si="121"/>
        <v>3.0293948904863042</v>
      </c>
      <c r="BG16" s="96">
        <v>0.3673855084202356</v>
      </c>
      <c r="BH16" s="96">
        <v>0.26114542202423141</v>
      </c>
      <c r="BI16" s="96">
        <v>0.69029057406094962</v>
      </c>
      <c r="BJ16" s="96">
        <v>3.8473220613546625E-3</v>
      </c>
      <c r="BK16" s="96">
        <v>1.7067260639195325</v>
      </c>
      <c r="BL16" s="96">
        <v>53.539694868238556</v>
      </c>
      <c r="BM16" s="102">
        <v>9</v>
      </c>
      <c r="BN16" s="102">
        <v>17</v>
      </c>
      <c r="BO16" s="102">
        <v>74</v>
      </c>
      <c r="BP16" s="102">
        <v>8</v>
      </c>
      <c r="BQ16" s="102">
        <v>24</v>
      </c>
      <c r="BR16" s="102">
        <v>99</v>
      </c>
      <c r="BS16" s="102">
        <v>95</v>
      </c>
      <c r="BT16" s="102">
        <v>96</v>
      </c>
      <c r="BU16" s="40">
        <v>83.855900000000005</v>
      </c>
      <c r="BV16" s="118">
        <v>0</v>
      </c>
      <c r="BW16" s="118">
        <v>0</v>
      </c>
      <c r="BX16" s="118">
        <v>0</v>
      </c>
      <c r="BY16" s="119">
        <v>0</v>
      </c>
      <c r="BZ16" s="102">
        <v>77</v>
      </c>
      <c r="CA16" s="102">
        <v>31</v>
      </c>
      <c r="CB16" s="108">
        <v>19.600000000000001</v>
      </c>
      <c r="CC16" s="108">
        <v>10.3</v>
      </c>
      <c r="CD16" s="108">
        <v>-9.0000000000000018</v>
      </c>
      <c r="CE16" s="108">
        <v>-2.6000000000000005</v>
      </c>
      <c r="CF16" s="108">
        <v>-11.900000000000002</v>
      </c>
      <c r="CG16" s="108">
        <v>0.56310679611650483</v>
      </c>
      <c r="CH16" s="108">
        <v>0.76991150442477863</v>
      </c>
      <c r="CI16" s="108">
        <v>0.42233009708737856</v>
      </c>
      <c r="CJ16" s="108">
        <v>59.4</v>
      </c>
      <c r="CK16" s="108">
        <v>39.5</v>
      </c>
      <c r="CL16" s="108">
        <v>-19.399999999999999</v>
      </c>
      <c r="CM16" s="108">
        <v>-8.1999999999999993</v>
      </c>
      <c r="CN16" s="108">
        <v>-28.099999999999998</v>
      </c>
      <c r="CO16" s="108">
        <v>0.67880794701986757</v>
      </c>
      <c r="CP16" s="108">
        <v>0.79753086419753083</v>
      </c>
      <c r="CQ16" s="108">
        <v>0.53476821192052981</v>
      </c>
      <c r="CR16" s="108">
        <v>18.600000000000001</v>
      </c>
      <c r="CS16" s="108">
        <v>9.8000000000000007</v>
      </c>
      <c r="CT16" s="108">
        <v>-8.5000000000000018</v>
      </c>
      <c r="CU16" s="108">
        <v>-2.5000000000000009</v>
      </c>
      <c r="CV16" s="108">
        <v>-11.3</v>
      </c>
      <c r="CW16" s="108">
        <v>0.56632653061224481</v>
      </c>
      <c r="CX16" s="108">
        <v>0.76851851851851849</v>
      </c>
      <c r="CY16" s="108">
        <v>0.42346938775510207</v>
      </c>
      <c r="CZ16" s="108">
        <v>57.4</v>
      </c>
      <c r="DA16" s="108">
        <v>38.5</v>
      </c>
      <c r="DB16" s="108">
        <v>-18.600000000000001</v>
      </c>
      <c r="DC16" s="108">
        <v>-8</v>
      </c>
      <c r="DD16" s="108">
        <v>-26.9</v>
      </c>
      <c r="DE16" s="108">
        <v>0.68150684931506844</v>
      </c>
      <c r="DF16" s="108">
        <v>0.79746835443037978</v>
      </c>
      <c r="DG16" s="108">
        <v>0.53938356164383561</v>
      </c>
      <c r="DH16" s="108">
        <v>1</v>
      </c>
      <c r="DI16" s="108">
        <v>0.5</v>
      </c>
      <c r="DJ16" s="108">
        <v>-0.5</v>
      </c>
      <c r="DK16" s="108">
        <v>-9.9999999999999978E-2</v>
      </c>
      <c r="DL16" s="108">
        <v>-0.6</v>
      </c>
      <c r="DM16" s="108">
        <v>0.75</v>
      </c>
      <c r="DN16" s="108">
        <v>0.93333333333333324</v>
      </c>
      <c r="DO16" s="108">
        <v>0.7</v>
      </c>
      <c r="DP16" s="108">
        <v>2</v>
      </c>
      <c r="DQ16" s="108">
        <v>1</v>
      </c>
      <c r="DR16" s="108">
        <v>-0.8</v>
      </c>
      <c r="DS16" s="108">
        <v>-0.19999999999999996</v>
      </c>
      <c r="DT16" s="108">
        <v>-1.2</v>
      </c>
      <c r="DU16" s="108">
        <v>0.73333333333333295</v>
      </c>
      <c r="DV16" s="108">
        <v>0.9</v>
      </c>
      <c r="DW16" s="108">
        <v>0.6</v>
      </c>
      <c r="DX16" s="108">
        <v>6.5</v>
      </c>
      <c r="DY16" s="108">
        <v>6.5</v>
      </c>
      <c r="DZ16" s="108">
        <v>0</v>
      </c>
      <c r="EA16" s="108">
        <v>-1.7000000000000002</v>
      </c>
      <c r="EB16" s="108">
        <v>-1.7000000000000002</v>
      </c>
      <c r="EC16" s="108">
        <v>1</v>
      </c>
      <c r="ED16" s="108">
        <v>0.74242424242424243</v>
      </c>
      <c r="EE16" s="108">
        <v>0.74242424242424243</v>
      </c>
      <c r="EF16" s="97">
        <v>10.550783049772507</v>
      </c>
      <c r="EG16" s="99">
        <v>16.406249999999996</v>
      </c>
      <c r="EH16" s="99">
        <v>10.25</v>
      </c>
      <c r="EI16" s="103">
        <v>0</v>
      </c>
      <c r="EJ16" s="103">
        <v>0</v>
      </c>
      <c r="EK16" s="103">
        <v>0</v>
      </c>
      <c r="EL16" s="103">
        <v>0</v>
      </c>
      <c r="EM16" s="103">
        <v>0</v>
      </c>
      <c r="EN16" s="103">
        <v>12650.7</v>
      </c>
      <c r="EO16" s="103">
        <v>12700</v>
      </c>
      <c r="EP16" s="103">
        <v>0</v>
      </c>
      <c r="EQ16" s="103">
        <v>8102</v>
      </c>
      <c r="ER16" s="103">
        <v>0</v>
      </c>
      <c r="ES16" s="103">
        <v>0</v>
      </c>
      <c r="ET16" s="103">
        <v>4145</v>
      </c>
      <c r="EU16" s="103">
        <v>5941</v>
      </c>
      <c r="EV16" s="103">
        <v>10086</v>
      </c>
      <c r="EW16" s="99">
        <v>0</v>
      </c>
      <c r="EX16" s="113">
        <v>0</v>
      </c>
      <c r="EY16" s="109">
        <v>0</v>
      </c>
      <c r="EZ16" s="109">
        <v>0</v>
      </c>
      <c r="FA16" s="109">
        <v>0</v>
      </c>
      <c r="FB16" s="114">
        <v>1</v>
      </c>
      <c r="FC16" s="114">
        <v>0</v>
      </c>
      <c r="FD16" s="114">
        <v>0</v>
      </c>
      <c r="FE16" s="114">
        <v>0</v>
      </c>
      <c r="FF16" s="114">
        <v>0</v>
      </c>
      <c r="FG16" s="103">
        <v>0</v>
      </c>
      <c r="FH16" s="103">
        <v>0</v>
      </c>
      <c r="FI16" s="103">
        <v>0</v>
      </c>
      <c r="FJ16" s="103">
        <v>0</v>
      </c>
      <c r="FK16" s="103">
        <v>0</v>
      </c>
      <c r="FL16" s="103">
        <v>0</v>
      </c>
      <c r="FM16" s="103">
        <v>0</v>
      </c>
      <c r="FN16" s="103">
        <v>0</v>
      </c>
      <c r="FO16" s="104">
        <v>1.060519</v>
      </c>
      <c r="FP16" s="104">
        <v>1.9209020000000001</v>
      </c>
      <c r="FQ16" s="104">
        <v>1.3826830000000001</v>
      </c>
      <c r="FR16" s="104">
        <v>0.75221579999999999</v>
      </c>
      <c r="FS16" s="104">
        <v>2.4697089999999999</v>
      </c>
      <c r="FT16" s="104">
        <v>1.6532739999999999</v>
      </c>
      <c r="FU16" s="104">
        <v>1.9947429999999999</v>
      </c>
      <c r="FV16" s="104">
        <v>1.7521100000000001</v>
      </c>
      <c r="FW16" s="104">
        <v>1.8737280000000001</v>
      </c>
      <c r="FX16" s="104">
        <v>2.1150880000000001</v>
      </c>
      <c r="FY16" s="104">
        <v>1.866347</v>
      </c>
      <c r="FZ16" s="104">
        <v>2.0984790000000002</v>
      </c>
      <c r="GA16" s="104">
        <v>1.49108</v>
      </c>
      <c r="GB16" s="104">
        <v>1.7697750000000001</v>
      </c>
      <c r="GC16" s="104">
        <v>1.8791690000000001</v>
      </c>
      <c r="GD16" s="104">
        <v>1.7673639999999999</v>
      </c>
      <c r="GE16" s="104">
        <v>1.6007229999999999</v>
      </c>
      <c r="GF16" s="104">
        <v>1.8038989999999999</v>
      </c>
      <c r="GG16" s="104">
        <v>1.929735</v>
      </c>
      <c r="GH16" s="104">
        <v>1.794073</v>
      </c>
      <c r="GI16" s="104">
        <v>2.2586270000000002</v>
      </c>
      <c r="GJ16" s="104">
        <v>1.6620360000000001</v>
      </c>
      <c r="GK16" s="105">
        <v>8.1247310000000006</v>
      </c>
      <c r="GL16" s="106">
        <v>6.8361450000000001</v>
      </c>
      <c r="GM16" s="106">
        <v>6.6078390000000002</v>
      </c>
      <c r="GN16" s="106">
        <v>6.8525479999999996</v>
      </c>
      <c r="GO16" s="106">
        <v>7.9441689999999996</v>
      </c>
      <c r="GP16" s="106">
        <v>4.7034630000000002</v>
      </c>
      <c r="GQ16" s="106">
        <v>4.0744290000000003</v>
      </c>
      <c r="GR16" s="105">
        <v>5.4402739999999996</v>
      </c>
      <c r="GS16" s="105">
        <v>6.3867599999999998</v>
      </c>
      <c r="GT16" s="107">
        <v>63.99</v>
      </c>
    </row>
    <row r="17" spans="1:202" x14ac:dyDescent="0.3">
      <c r="A17" s="15">
        <v>4</v>
      </c>
      <c r="B17" s="100" t="s">
        <v>38</v>
      </c>
      <c r="C17" s="115" t="s">
        <v>39</v>
      </c>
      <c r="D17" s="93">
        <v>1</v>
      </c>
      <c r="E17" s="99">
        <v>654158</v>
      </c>
      <c r="F17" s="99">
        <v>2361118</v>
      </c>
      <c r="G17" s="99">
        <v>50</v>
      </c>
      <c r="H17" s="99">
        <v>25</v>
      </c>
      <c r="I17" s="99">
        <v>10</v>
      </c>
      <c r="J17" s="95">
        <v>3849.7</v>
      </c>
      <c r="K17" s="122">
        <v>75292</v>
      </c>
      <c r="L17" s="122">
        <v>62734.400000000001</v>
      </c>
      <c r="M17" s="122">
        <v>63568.21</v>
      </c>
      <c r="N17" s="110">
        <v>62530.77</v>
      </c>
      <c r="O17" s="122">
        <v>58348</v>
      </c>
      <c r="P17" s="121">
        <v>0.83321689931334919</v>
      </c>
      <c r="Q17" s="121">
        <v>0.91788147123426578</v>
      </c>
      <c r="R17" s="121">
        <v>1.1016116835732548</v>
      </c>
      <c r="S17" s="122">
        <v>84677</v>
      </c>
      <c r="T17" s="122">
        <v>64603.79</v>
      </c>
      <c r="U17" s="122">
        <v>80842.039999999994</v>
      </c>
      <c r="V17" s="122">
        <v>100621</v>
      </c>
      <c r="W17" s="121">
        <v>0.76294657408063493</v>
      </c>
      <c r="X17" s="121">
        <v>1.2446587857161235</v>
      </c>
      <c r="Y17" s="121">
        <v>1.6313839369630316</v>
      </c>
      <c r="Z17" s="116">
        <v>3785</v>
      </c>
      <c r="AA17" s="111">
        <v>4199</v>
      </c>
      <c r="AB17" s="112">
        <v>1.1093791281373844</v>
      </c>
      <c r="AC17" s="122">
        <v>49953.21</v>
      </c>
      <c r="AD17" s="122">
        <v>20744</v>
      </c>
      <c r="AE17" s="122">
        <v>22569</v>
      </c>
      <c r="AF17" s="121">
        <v>0.41528031371129681</v>
      </c>
      <c r="AG17" s="121">
        <v>1.0879730055435044</v>
      </c>
      <c r="AH17" s="122">
        <v>14818.24</v>
      </c>
      <c r="AI17" s="122">
        <v>13431</v>
      </c>
      <c r="AJ17" s="122">
        <v>13187</v>
      </c>
      <c r="AK17" s="121">
        <v>0.9063892615275817</v>
      </c>
      <c r="AL17" s="121">
        <v>0.98183442525312681</v>
      </c>
      <c r="AM17" s="122">
        <v>64393.08</v>
      </c>
      <c r="AN17" s="122">
        <v>105959</v>
      </c>
      <c r="AO17" s="122">
        <v>110080</v>
      </c>
      <c r="AP17" s="121">
        <v>1.6454928776061402</v>
      </c>
      <c r="AQ17" s="121">
        <v>1.0388920347300867</v>
      </c>
      <c r="AR17" s="121">
        <v>1.0058758506993188</v>
      </c>
      <c r="AS17" s="121">
        <v>0.32253680634201587</v>
      </c>
      <c r="AT17" s="121">
        <v>0.32482444745233058</v>
      </c>
      <c r="AU17" s="121">
        <v>0.32065269895661319</v>
      </c>
      <c r="AV17" s="121">
        <v>1.0070926513357019</v>
      </c>
      <c r="AW17" s="121">
        <v>0.31839443821909846</v>
      </c>
      <c r="AX17" s="96">
        <v>3.8554706689478766</v>
      </c>
      <c r="AY17" s="96">
        <v>417.69488531573887</v>
      </c>
      <c r="AZ17" s="96">
        <v>1.0560882700643635</v>
      </c>
      <c r="BA17" s="96">
        <v>367.14549185650833</v>
      </c>
      <c r="BB17" s="96">
        <v>1.0167613840730885</v>
      </c>
      <c r="BC17" s="96">
        <v>-4.0111111111111111</v>
      </c>
      <c r="BD17" s="96">
        <v>2.0744444444444441</v>
      </c>
      <c r="BE17" s="96">
        <v>87.252104230595748</v>
      </c>
      <c r="BF17" s="96">
        <f t="shared" si="121"/>
        <v>12.745901085558426</v>
      </c>
      <c r="BG17" s="96">
        <v>2.5698605844681048</v>
      </c>
      <c r="BH17" s="96">
        <v>2.921246664534714E-2</v>
      </c>
      <c r="BI17" s="96">
        <v>2.9662879126663069E-2</v>
      </c>
      <c r="BJ17" s="96">
        <v>2.0912008061096523E-2</v>
      </c>
      <c r="BK17" s="96">
        <v>10.096253147257215</v>
      </c>
      <c r="BL17" s="96">
        <v>61.124089881998486</v>
      </c>
      <c r="BM17" s="102">
        <v>72</v>
      </c>
      <c r="BN17" s="102">
        <v>9</v>
      </c>
      <c r="BO17" s="102">
        <v>19</v>
      </c>
      <c r="BP17" s="102">
        <v>24</v>
      </c>
      <c r="BQ17" s="102">
        <v>49</v>
      </c>
      <c r="BR17" s="102">
        <v>99</v>
      </c>
      <c r="BS17" s="102">
        <v>26</v>
      </c>
      <c r="BT17" s="102">
        <v>51</v>
      </c>
      <c r="BU17" s="40">
        <v>57.621199999999995</v>
      </c>
      <c r="BV17" s="118">
        <v>1</v>
      </c>
      <c r="BW17" s="118">
        <v>4.5</v>
      </c>
      <c r="BX17" s="110">
        <v>19.938046583446056</v>
      </c>
      <c r="BY17" s="118">
        <v>242</v>
      </c>
      <c r="BZ17" s="102">
        <v>92</v>
      </c>
      <c r="CA17" s="102">
        <v>58</v>
      </c>
      <c r="CB17" s="121">
        <v>127.3</v>
      </c>
      <c r="CC17" s="121">
        <v>123.3</v>
      </c>
      <c r="CD17" s="121">
        <v>-2.7999999999999972</v>
      </c>
      <c r="CE17" s="121">
        <v>-3.0999999999999943</v>
      </c>
      <c r="CF17" s="121">
        <v>-7.0999999999999943</v>
      </c>
      <c r="CG17" s="121">
        <v>0.97817614964925947</v>
      </c>
      <c r="CH17" s="121">
        <v>0.97506033789219637</v>
      </c>
      <c r="CI17" s="121">
        <v>0.94466095089633662</v>
      </c>
      <c r="CJ17" s="121">
        <v>601</v>
      </c>
      <c r="CK17" s="121">
        <v>668.5</v>
      </c>
      <c r="CL17" s="121">
        <v>41.700000000000045</v>
      </c>
      <c r="CM17" s="121">
        <v>-5.7000000000000455</v>
      </c>
      <c r="CN17" s="121">
        <v>61.799999999999955</v>
      </c>
      <c r="CO17" s="121">
        <v>1.0692691029900332</v>
      </c>
      <c r="CP17" s="121">
        <v>0.99148618371919339</v>
      </c>
      <c r="CQ17" s="121">
        <v>1.1026578073089701</v>
      </c>
      <c r="CR17" s="121">
        <v>114</v>
      </c>
      <c r="CS17" s="121">
        <v>112.5</v>
      </c>
      <c r="CT17" s="121">
        <v>-1.7999999999999972</v>
      </c>
      <c r="CU17" s="121">
        <v>-3</v>
      </c>
      <c r="CV17" s="121">
        <v>-4.5</v>
      </c>
      <c r="CW17" s="121">
        <v>0.98434782608695659</v>
      </c>
      <c r="CX17" s="121">
        <v>0.97356828193832601</v>
      </c>
      <c r="CY17" s="121">
        <v>0.96086956521739131</v>
      </c>
      <c r="CZ17" s="121">
        <v>556.70000000000005</v>
      </c>
      <c r="DA17" s="121">
        <v>627.79999999999995</v>
      </c>
      <c r="DB17" s="121">
        <v>41.099999999999909</v>
      </c>
      <c r="DC17" s="121">
        <v>-8</v>
      </c>
      <c r="DD17" s="121">
        <v>63.099999999999909</v>
      </c>
      <c r="DE17" s="121">
        <v>1.0736955352339965</v>
      </c>
      <c r="DF17" s="121">
        <v>0.98727735368956748</v>
      </c>
      <c r="DG17" s="121">
        <v>1.1131432669894206</v>
      </c>
      <c r="DH17" s="121">
        <v>13.3</v>
      </c>
      <c r="DI17" s="121">
        <v>10.8</v>
      </c>
      <c r="DJ17" s="121">
        <v>-1</v>
      </c>
      <c r="DK17" s="121">
        <v>-0.10000000000000142</v>
      </c>
      <c r="DL17" s="121">
        <v>-2.6000000000000014</v>
      </c>
      <c r="DM17" s="121">
        <v>0.93006993006993011</v>
      </c>
      <c r="DN17" s="121">
        <v>0.99152542372881347</v>
      </c>
      <c r="DO17" s="121">
        <v>0.81818181818181812</v>
      </c>
      <c r="DP17" s="121">
        <v>44.3</v>
      </c>
      <c r="DQ17" s="121">
        <v>40.700000000000003</v>
      </c>
      <c r="DR17" s="121">
        <v>0.60000000000000142</v>
      </c>
      <c r="DS17" s="121">
        <v>2.2999999999999972</v>
      </c>
      <c r="DT17" s="121">
        <v>-1.2999999999999972</v>
      </c>
      <c r="DU17" s="121">
        <v>1.0132450331125828</v>
      </c>
      <c r="DV17" s="121">
        <v>1.0551558752997601</v>
      </c>
      <c r="DW17" s="121">
        <v>0.97130242825607072</v>
      </c>
      <c r="DX17" s="121">
        <v>3.4</v>
      </c>
      <c r="DY17" s="121">
        <v>5.7</v>
      </c>
      <c r="DZ17" s="121">
        <v>1.8000000000000003</v>
      </c>
      <c r="EA17" s="121">
        <v>-1.4000000000000004</v>
      </c>
      <c r="EB17" s="121">
        <v>0.89999999999999991</v>
      </c>
      <c r="EC17" s="121">
        <v>1.5142857142857142</v>
      </c>
      <c r="ED17" s="121">
        <v>0.75862068965517238</v>
      </c>
      <c r="EE17" s="121">
        <v>1.2571428571428569</v>
      </c>
      <c r="EF17" s="97">
        <v>6.5020818920256476</v>
      </c>
      <c r="EG17" s="99">
        <v>37.699375000000003</v>
      </c>
      <c r="EH17" s="99">
        <v>49.395833333333329</v>
      </c>
      <c r="EI17" s="103">
        <v>61236.5</v>
      </c>
      <c r="EJ17" s="103">
        <v>61238.2</v>
      </c>
      <c r="EK17" s="103">
        <v>37500.97</v>
      </c>
      <c r="EL17" s="103">
        <v>37500.97</v>
      </c>
      <c r="EM17" s="103">
        <v>9088.7000000000007</v>
      </c>
      <c r="EN17" s="103">
        <v>19793.400000000001</v>
      </c>
      <c r="EO17" s="103">
        <v>27624</v>
      </c>
      <c r="EP17" s="103">
        <v>3400</v>
      </c>
      <c r="EQ17" s="103">
        <v>36962</v>
      </c>
      <c r="ER17" s="103">
        <v>5745</v>
      </c>
      <c r="ES17" s="103">
        <v>24539</v>
      </c>
      <c r="ET17" s="103">
        <v>13850</v>
      </c>
      <c r="EU17" s="103">
        <v>16466</v>
      </c>
      <c r="EV17" s="103">
        <v>30316</v>
      </c>
      <c r="EW17" s="99">
        <v>39024.000000000015</v>
      </c>
      <c r="EX17" s="113">
        <v>1</v>
      </c>
      <c r="EY17" s="122">
        <v>0</v>
      </c>
      <c r="EZ17" s="122">
        <v>1521778</v>
      </c>
      <c r="FA17" s="122">
        <v>1521778</v>
      </c>
      <c r="FB17" s="114">
        <v>6.5712564045107731E-7</v>
      </c>
      <c r="FC17" s="114">
        <v>0</v>
      </c>
      <c r="FD17" s="114">
        <v>0</v>
      </c>
      <c r="FE17" s="114">
        <v>0</v>
      </c>
      <c r="FF17" s="114">
        <v>0</v>
      </c>
      <c r="FG17" s="103">
        <v>0</v>
      </c>
      <c r="FH17" s="103">
        <v>0</v>
      </c>
      <c r="FI17" s="103">
        <v>0</v>
      </c>
      <c r="FJ17" s="103">
        <v>0</v>
      </c>
      <c r="FK17" s="103">
        <v>0</v>
      </c>
      <c r="FL17" s="103">
        <v>0</v>
      </c>
      <c r="FM17" s="103">
        <v>0</v>
      </c>
      <c r="FN17" s="103">
        <v>0</v>
      </c>
      <c r="FO17" s="120">
        <v>1.0167391147540985</v>
      </c>
      <c r="FP17" s="120">
        <v>1.64011293442623</v>
      </c>
      <c r="FQ17" s="120">
        <v>1.5104119508196723</v>
      </c>
      <c r="FR17" s="120">
        <v>0.82079508852459027</v>
      </c>
      <c r="FS17" s="120">
        <v>2.3123286721311476</v>
      </c>
      <c r="FT17" s="120">
        <v>1.8462209999999999</v>
      </c>
      <c r="FU17" s="120">
        <v>1.6980551967213127</v>
      </c>
      <c r="FV17" s="120">
        <v>1.8734034098360657</v>
      </c>
      <c r="FW17" s="120">
        <v>1.91656831147541</v>
      </c>
      <c r="FX17" s="120">
        <v>1.9251117704918035</v>
      </c>
      <c r="FY17" s="120">
        <v>1.5402325081967221</v>
      </c>
      <c r="FZ17" s="120">
        <v>1.8006780983606563</v>
      </c>
      <c r="GA17" s="120">
        <v>0.94924078688524605</v>
      </c>
      <c r="GB17" s="120">
        <v>1.7765966065573768</v>
      </c>
      <c r="GC17" s="120">
        <v>1.7104865245901646</v>
      </c>
      <c r="GD17" s="120">
        <v>1.7548545081967208</v>
      </c>
      <c r="GE17" s="120">
        <v>1.5461111475409839</v>
      </c>
      <c r="GF17" s="120">
        <v>1.8693300163934428</v>
      </c>
      <c r="GG17" s="120">
        <v>1.8334452622950823</v>
      </c>
      <c r="GH17" s="120">
        <v>1.6292618196721316</v>
      </c>
      <c r="GI17" s="120">
        <v>1.8278601803278693</v>
      </c>
      <c r="GJ17" s="120">
        <v>1.6381374754098361</v>
      </c>
      <c r="GK17" s="105">
        <v>8.5293270000000003</v>
      </c>
      <c r="GL17" s="106">
        <v>5.9795540000000003</v>
      </c>
      <c r="GM17" s="106">
        <v>6.1870830000000003</v>
      </c>
      <c r="GN17" s="106">
        <v>7.7212100000000001</v>
      </c>
      <c r="GO17" s="106">
        <v>6.7013379999999998</v>
      </c>
      <c r="GP17" s="106">
        <v>4.836131</v>
      </c>
      <c r="GQ17" s="106">
        <v>3.2475740000000002</v>
      </c>
      <c r="GR17" s="105">
        <v>4.9228620000000003</v>
      </c>
      <c r="GS17" s="105">
        <v>4.1832839999999996</v>
      </c>
      <c r="GT17" s="107">
        <v>60.79</v>
      </c>
    </row>
    <row r="18" spans="1:202" x14ac:dyDescent="0.3">
      <c r="A18" s="15">
        <v>5</v>
      </c>
      <c r="B18" s="100" t="s">
        <v>40</v>
      </c>
      <c r="C18" s="115" t="s">
        <v>39</v>
      </c>
      <c r="D18" s="93">
        <v>1</v>
      </c>
      <c r="E18" s="99">
        <v>589173</v>
      </c>
      <c r="F18" s="99">
        <v>2460185</v>
      </c>
      <c r="G18" s="99">
        <v>300</v>
      </c>
      <c r="H18" s="99">
        <v>140</v>
      </c>
      <c r="I18" s="99">
        <v>85</v>
      </c>
      <c r="J18" s="95">
        <v>4859.3999999999996</v>
      </c>
      <c r="K18" s="109">
        <v>224002</v>
      </c>
      <c r="L18" s="109">
        <v>229038.89</v>
      </c>
      <c r="M18" s="109">
        <v>226736.31</v>
      </c>
      <c r="N18" s="110">
        <v>288935</v>
      </c>
      <c r="O18" s="109">
        <v>279253</v>
      </c>
      <c r="P18" s="108">
        <v>1.0224858149221216</v>
      </c>
      <c r="Q18" s="108">
        <v>1.2316190925966264</v>
      </c>
      <c r="R18" s="108">
        <v>1.2045341603985318</v>
      </c>
      <c r="S18" s="109">
        <v>39205</v>
      </c>
      <c r="T18" s="109">
        <v>59109.69</v>
      </c>
      <c r="U18" s="109">
        <v>70210.899999999994</v>
      </c>
      <c r="V18" s="109">
        <v>91128</v>
      </c>
      <c r="W18" s="108">
        <v>1.5076949956639289</v>
      </c>
      <c r="X18" s="108">
        <v>1.2979138863924777</v>
      </c>
      <c r="Y18" s="108">
        <v>0.86085971640499348</v>
      </c>
      <c r="Z18" s="116">
        <v>4930</v>
      </c>
      <c r="AA18" s="123">
        <v>4930</v>
      </c>
      <c r="AB18" s="112">
        <v>1</v>
      </c>
      <c r="AC18" s="109">
        <v>111107.22</v>
      </c>
      <c r="AD18" s="109">
        <v>109211</v>
      </c>
      <c r="AE18" s="109">
        <v>90745</v>
      </c>
      <c r="AF18" s="108">
        <v>0.98293357593164576</v>
      </c>
      <c r="AG18" s="108">
        <v>0.83091601655495728</v>
      </c>
      <c r="AH18" s="109">
        <v>23375.87</v>
      </c>
      <c r="AI18" s="109">
        <v>21914</v>
      </c>
      <c r="AJ18" s="109">
        <v>27140</v>
      </c>
      <c r="AK18" s="108">
        <v>0.93746510974309227</v>
      </c>
      <c r="AL18" s="108">
        <v>1.2384668035592061</v>
      </c>
      <c r="AM18" s="109">
        <v>198575.51</v>
      </c>
      <c r="AN18" s="109">
        <v>247599</v>
      </c>
      <c r="AO18" s="109">
        <v>295628</v>
      </c>
      <c r="AP18" s="108">
        <v>1.2468745673896675</v>
      </c>
      <c r="AQ18" s="108">
        <v>1.1939781906300484</v>
      </c>
      <c r="AR18" s="108">
        <v>0.6772406766540513</v>
      </c>
      <c r="AS18" s="108">
        <v>0.52958804523424874</v>
      </c>
      <c r="AT18" s="108">
        <v>0.39876331483041244</v>
      </c>
      <c r="AU18" s="108">
        <v>0.78197908585572662</v>
      </c>
      <c r="AV18" s="108">
        <v>0.75296887537185708</v>
      </c>
      <c r="AW18" s="108">
        <v>1.0385277684546292</v>
      </c>
      <c r="AX18" s="96">
        <v>4.0062916358253142</v>
      </c>
      <c r="AY18" s="96">
        <v>62.806107749927982</v>
      </c>
      <c r="AZ18" s="96">
        <v>1.0731364275668074</v>
      </c>
      <c r="BA18" s="96">
        <v>51.179157920730951</v>
      </c>
      <c r="BB18" s="96">
        <v>1.0281107895824719</v>
      </c>
      <c r="BC18" s="96">
        <v>-2.3888888888888888</v>
      </c>
      <c r="BD18" s="96">
        <v>2.0622222222222222</v>
      </c>
      <c r="BE18" s="96">
        <v>13.368456161129375</v>
      </c>
      <c r="BF18" s="96">
        <f t="shared" si="121"/>
        <v>86.626438776690975</v>
      </c>
      <c r="BG18" s="96">
        <v>52.925881303900944</v>
      </c>
      <c r="BH18" s="96">
        <v>1.8037886368122633E-2</v>
      </c>
      <c r="BI18" s="96">
        <v>7.4533907822997292E-2</v>
      </c>
      <c r="BJ18" s="96">
        <v>5.9456957519075919</v>
      </c>
      <c r="BK18" s="96">
        <v>27.662289926691315</v>
      </c>
      <c r="BL18" s="96">
        <v>61.876278455955124</v>
      </c>
      <c r="BM18" s="102">
        <v>79</v>
      </c>
      <c r="BN18" s="102">
        <v>8</v>
      </c>
      <c r="BO18" s="102">
        <v>13</v>
      </c>
      <c r="BP18" s="102">
        <v>46</v>
      </c>
      <c r="BQ18" s="102">
        <v>69</v>
      </c>
      <c r="BR18" s="102">
        <v>93</v>
      </c>
      <c r="BS18" s="102">
        <v>21</v>
      </c>
      <c r="BT18" s="102">
        <v>20</v>
      </c>
      <c r="BU18" s="40">
        <v>45.313189999999999</v>
      </c>
      <c r="BV18" s="118">
        <v>2</v>
      </c>
      <c r="BW18" s="118">
        <v>5.6</v>
      </c>
      <c r="BX18" s="118">
        <v>21.47</v>
      </c>
      <c r="BY18" s="118">
        <v>0.87021253876401106</v>
      </c>
      <c r="BZ18" s="102">
        <v>85</v>
      </c>
      <c r="CA18" s="102">
        <v>50</v>
      </c>
      <c r="CB18" s="108">
        <v>35.5</v>
      </c>
      <c r="CC18" s="108">
        <v>39.1</v>
      </c>
      <c r="CD18" s="108">
        <v>2.2000000000000028</v>
      </c>
      <c r="CE18" s="108">
        <v>1.6000000000000014</v>
      </c>
      <c r="CF18" s="108">
        <v>5.2000000000000028</v>
      </c>
      <c r="CG18" s="108">
        <v>1.0602739726027397</v>
      </c>
      <c r="CH18" s="108">
        <v>1.0399002493765586</v>
      </c>
      <c r="CI18" s="108">
        <v>1.1424657534246576</v>
      </c>
      <c r="CJ18" s="108">
        <v>127.4</v>
      </c>
      <c r="CK18" s="108">
        <v>162.6</v>
      </c>
      <c r="CL18" s="108">
        <v>23.599999999999994</v>
      </c>
      <c r="CM18" s="108">
        <v>20.099999999999994</v>
      </c>
      <c r="CN18" s="108">
        <v>55.299999999999983</v>
      </c>
      <c r="CO18" s="108">
        <v>1.1838006230529594</v>
      </c>
      <c r="CP18" s="108">
        <v>1.1228606356968216</v>
      </c>
      <c r="CQ18" s="108">
        <v>1.4306853582554515</v>
      </c>
      <c r="CR18" s="108">
        <v>20.9</v>
      </c>
      <c r="CS18" s="108">
        <v>22.2</v>
      </c>
      <c r="CT18" s="108">
        <v>0.90000000000000213</v>
      </c>
      <c r="CU18" s="108">
        <v>2.1000000000000014</v>
      </c>
      <c r="CV18" s="108">
        <v>3.4000000000000021</v>
      </c>
      <c r="CW18" s="108">
        <v>1.0410958904109591</v>
      </c>
      <c r="CX18" s="108">
        <v>1.0905172413793105</v>
      </c>
      <c r="CY18" s="108">
        <v>1.1552511415525115</v>
      </c>
      <c r="CZ18" s="108">
        <v>87.6</v>
      </c>
      <c r="DA18" s="108">
        <v>97.9</v>
      </c>
      <c r="DB18" s="108">
        <v>6.1000000000000085</v>
      </c>
      <c r="DC18" s="108">
        <v>18.299999999999997</v>
      </c>
      <c r="DD18" s="108">
        <v>28.600000000000009</v>
      </c>
      <c r="DE18" s="108">
        <v>1.0688487584650115</v>
      </c>
      <c r="DF18" s="108">
        <v>1.1850353892821031</v>
      </c>
      <c r="DG18" s="108">
        <v>1.3227990970654628</v>
      </c>
      <c r="DH18" s="108">
        <v>14.6</v>
      </c>
      <c r="DI18" s="108">
        <v>16.899999999999999</v>
      </c>
      <c r="DJ18" s="108">
        <v>1.3000000000000007</v>
      </c>
      <c r="DK18" s="108">
        <v>-0.5</v>
      </c>
      <c r="DL18" s="108">
        <v>1.7999999999999989</v>
      </c>
      <c r="DM18" s="108">
        <v>1.0833333333333333</v>
      </c>
      <c r="DN18" s="108">
        <v>0.97206703910614523</v>
      </c>
      <c r="DO18" s="108">
        <v>1.1153846153846154</v>
      </c>
      <c r="DP18" s="108">
        <v>39.799999999999997</v>
      </c>
      <c r="DQ18" s="108">
        <v>64.7</v>
      </c>
      <c r="DR18" s="108">
        <v>17.5</v>
      </c>
      <c r="DS18" s="108">
        <v>1.7999999999999972</v>
      </c>
      <c r="DT18" s="108">
        <v>26.700000000000003</v>
      </c>
      <c r="DU18" s="108">
        <v>1.428921568627451</v>
      </c>
      <c r="DV18" s="108">
        <v>1.0273972602739725</v>
      </c>
      <c r="DW18" s="108">
        <v>1.6544117647058825</v>
      </c>
      <c r="DX18" s="108">
        <v>2.1</v>
      </c>
      <c r="DY18" s="108">
        <v>2.6</v>
      </c>
      <c r="DZ18" s="108">
        <v>0.10000000000000009</v>
      </c>
      <c r="EA18" s="108">
        <v>-0.20000000000000018</v>
      </c>
      <c r="EB18" s="108">
        <v>0.29999999999999982</v>
      </c>
      <c r="EC18" s="108">
        <v>1.0454545454545454</v>
      </c>
      <c r="ED18" s="108">
        <v>0.92592592592592582</v>
      </c>
      <c r="EE18" s="108">
        <v>1.1363636363636362</v>
      </c>
      <c r="EF18" s="97">
        <v>5.3719939126593115</v>
      </c>
      <c r="EG18" s="99">
        <v>119.17854166666666</v>
      </c>
      <c r="EH18" s="99">
        <v>47.437500000000007</v>
      </c>
      <c r="EI18" s="103">
        <v>198695.7</v>
      </c>
      <c r="EJ18" s="103">
        <v>198695.7</v>
      </c>
      <c r="EK18" s="103">
        <v>21229.8</v>
      </c>
      <c r="EL18" s="103">
        <v>21229.8</v>
      </c>
      <c r="EM18" s="103"/>
      <c r="EN18" s="103">
        <v>26193.4</v>
      </c>
      <c r="EO18" s="103">
        <v>45360</v>
      </c>
      <c r="EP18" s="103">
        <v>20210</v>
      </c>
      <c r="EQ18" s="103">
        <v>28828</v>
      </c>
      <c r="ER18" s="103">
        <v>915</v>
      </c>
      <c r="ES18" s="103">
        <v>9200</v>
      </c>
      <c r="ET18" s="103">
        <v>0</v>
      </c>
      <c r="EU18" s="103">
        <v>39430</v>
      </c>
      <c r="EV18" s="103">
        <v>39430</v>
      </c>
      <c r="EW18" s="99">
        <v>24492.999999999989</v>
      </c>
      <c r="EX18" s="113">
        <v>1</v>
      </c>
      <c r="EY18" s="109">
        <v>13500000</v>
      </c>
      <c r="EZ18" s="124">
        <v>15987954</v>
      </c>
      <c r="FA18" s="109">
        <v>2600000</v>
      </c>
      <c r="FB18" s="114">
        <v>5.1923060798822771</v>
      </c>
      <c r="FC18" s="114">
        <v>0</v>
      </c>
      <c r="FD18" s="114">
        <v>80076</v>
      </c>
      <c r="FE18" s="114">
        <v>0</v>
      </c>
      <c r="FF18" s="114">
        <v>28.675072425363378</v>
      </c>
      <c r="FG18" s="103">
        <v>12.60302712423198</v>
      </c>
      <c r="FH18" s="103">
        <v>1.2375743044108096</v>
      </c>
      <c r="FI18" s="103">
        <v>6.8684749487986418E-2</v>
      </c>
      <c r="FJ18" s="103">
        <v>46.457115740046959</v>
      </c>
      <c r="FK18" s="103">
        <v>39.633598081822271</v>
      </c>
      <c r="FL18" s="103">
        <v>0</v>
      </c>
      <c r="FM18" s="103">
        <v>53.542884259953048</v>
      </c>
      <c r="FN18" s="103">
        <v>0.86766180758017497</v>
      </c>
      <c r="FO18" s="104">
        <v>1.2488809999999999</v>
      </c>
      <c r="FP18" s="104">
        <v>1.796926</v>
      </c>
      <c r="FQ18" s="104">
        <v>1.7148950000000001</v>
      </c>
      <c r="FR18" s="104">
        <v>0.57055429999999996</v>
      </c>
      <c r="FS18" s="104">
        <v>2.3430710000000001</v>
      </c>
      <c r="FT18" s="104">
        <v>2.0117660000000002</v>
      </c>
      <c r="FU18" s="104">
        <v>1.8507009999999999</v>
      </c>
      <c r="FV18" s="104">
        <v>1.84108</v>
      </c>
      <c r="FW18" s="104">
        <v>1.9307300000000001</v>
      </c>
      <c r="FX18" s="104">
        <v>1.7096450000000001</v>
      </c>
      <c r="FY18" s="104">
        <v>1.6598139999999999</v>
      </c>
      <c r="FZ18" s="104">
        <v>1.899419</v>
      </c>
      <c r="GA18" s="104">
        <v>0.67078470000000001</v>
      </c>
      <c r="GB18" s="104">
        <v>1.8247580000000001</v>
      </c>
      <c r="GC18" s="104">
        <v>1.70319</v>
      </c>
      <c r="GD18" s="104">
        <v>1.6857979999999999</v>
      </c>
      <c r="GE18" s="104">
        <v>1.482831</v>
      </c>
      <c r="GF18" s="104">
        <v>1.838293</v>
      </c>
      <c r="GG18" s="104">
        <v>1.992696</v>
      </c>
      <c r="GH18" s="104">
        <v>1.596913</v>
      </c>
      <c r="GI18" s="104">
        <v>1.616771</v>
      </c>
      <c r="GJ18" s="104">
        <v>1.5986119999999999</v>
      </c>
      <c r="GK18" s="105">
        <v>7.8237829999999997</v>
      </c>
      <c r="GL18" s="106">
        <v>6.5479969999999996</v>
      </c>
      <c r="GM18" s="106">
        <v>5.300465</v>
      </c>
      <c r="GN18" s="106">
        <v>6.7034039999999999</v>
      </c>
      <c r="GO18" s="106">
        <v>5.5864419999999999</v>
      </c>
      <c r="GP18" s="106">
        <v>3.248246</v>
      </c>
      <c r="GQ18" s="106">
        <v>1.781425</v>
      </c>
      <c r="GR18" s="105">
        <v>4.3982109999999999</v>
      </c>
      <c r="GS18" s="105">
        <v>4.5039189999999998</v>
      </c>
      <c r="GT18" s="107">
        <v>52.71</v>
      </c>
    </row>
    <row r="19" spans="1:202" x14ac:dyDescent="0.3">
      <c r="A19" s="15">
        <v>6</v>
      </c>
      <c r="B19" s="100" t="s">
        <v>41</v>
      </c>
      <c r="C19" s="115" t="s">
        <v>33</v>
      </c>
      <c r="D19" s="93">
        <v>0</v>
      </c>
      <c r="E19" s="98">
        <v>553382</v>
      </c>
      <c r="F19" s="99">
        <v>1029706</v>
      </c>
      <c r="G19" s="99">
        <v>2</v>
      </c>
      <c r="H19" s="99">
        <v>0</v>
      </c>
      <c r="I19" s="99">
        <v>0</v>
      </c>
      <c r="J19" s="95">
        <v>2468.6999999999998</v>
      </c>
      <c r="K19" s="109">
        <v>2476</v>
      </c>
      <c r="L19" s="109">
        <v>2035.7</v>
      </c>
      <c r="M19" s="109">
        <v>2036</v>
      </c>
      <c r="N19" s="110">
        <v>1580.4</v>
      </c>
      <c r="O19" s="109">
        <v>1875</v>
      </c>
      <c r="P19" s="108">
        <v>0.82224465078724263</v>
      </c>
      <c r="Q19" s="108">
        <v>0.92096219931271472</v>
      </c>
      <c r="R19" s="108">
        <v>1.1200586083849338</v>
      </c>
      <c r="S19" s="109">
        <v>2856</v>
      </c>
      <c r="T19" s="109">
        <v>1982.1</v>
      </c>
      <c r="U19" s="109">
        <v>1981</v>
      </c>
      <c r="V19" s="109">
        <v>2722</v>
      </c>
      <c r="W19" s="108">
        <v>0.69411970598529926</v>
      </c>
      <c r="X19" s="108">
        <v>1.3738647830474269</v>
      </c>
      <c r="Y19" s="108">
        <v>1.979290850268014</v>
      </c>
      <c r="Z19" s="111">
        <v>0</v>
      </c>
      <c r="AA19" s="111">
        <v>0</v>
      </c>
      <c r="AB19" s="112">
        <v>1</v>
      </c>
      <c r="AC19" s="109">
        <v>4656.82</v>
      </c>
      <c r="AD19" s="109">
        <v>4706</v>
      </c>
      <c r="AE19" s="109">
        <v>3556</v>
      </c>
      <c r="AF19" s="108">
        <v>1.0105585874937204</v>
      </c>
      <c r="AG19" s="108">
        <v>0.75568302528149567</v>
      </c>
      <c r="AH19" s="109">
        <v>7.2</v>
      </c>
      <c r="AI19" s="109">
        <v>0</v>
      </c>
      <c r="AJ19" s="109">
        <v>126</v>
      </c>
      <c r="AK19" s="108">
        <v>0.12195121951219513</v>
      </c>
      <c r="AL19" s="108" t="s">
        <v>183</v>
      </c>
      <c r="AM19" s="109">
        <v>167.63</v>
      </c>
      <c r="AN19" s="109">
        <v>3</v>
      </c>
      <c r="AO19" s="109">
        <v>0</v>
      </c>
      <c r="AP19" s="108">
        <v>2.3720571665777145E-2</v>
      </c>
      <c r="AQ19" s="108">
        <v>0.25</v>
      </c>
      <c r="AR19" s="108">
        <v>27.664235308070921</v>
      </c>
      <c r="AS19" s="108">
        <v>1176.75</v>
      </c>
      <c r="AT19" s="108">
        <v>3683</v>
      </c>
      <c r="AU19" s="108">
        <v>42.536870688657288</v>
      </c>
      <c r="AV19" s="108">
        <v>3.1298066709156576</v>
      </c>
      <c r="AW19" s="108">
        <v>13.590893994807891</v>
      </c>
      <c r="AX19" s="96">
        <v>4.5227582222589033</v>
      </c>
      <c r="AY19" s="96">
        <v>353.87045813586099</v>
      </c>
      <c r="AZ19" s="96">
        <v>1.1070840197693574</v>
      </c>
      <c r="BA19" s="96">
        <v>256.93684935391099</v>
      </c>
      <c r="BB19" s="96">
        <v>1.0743563685636857</v>
      </c>
      <c r="BC19" s="96">
        <v>-7.8111111111111109</v>
      </c>
      <c r="BD19" s="96">
        <v>1.8722222222222225</v>
      </c>
      <c r="BE19" s="96">
        <v>89.3818927331358</v>
      </c>
      <c r="BF19" s="96">
        <f t="shared" si="121"/>
        <v>2.3676093205279782</v>
      </c>
      <c r="BG19" s="96">
        <v>7.2386102802276192E-3</v>
      </c>
      <c r="BH19" s="96">
        <v>1.4010213445601843E-3</v>
      </c>
      <c r="BI19" s="96">
        <v>1.1675177871334869E-3</v>
      </c>
      <c r="BJ19" s="96">
        <v>1.1675177871334869E-4</v>
      </c>
      <c r="BK19" s="96">
        <v>2.3576854193373435</v>
      </c>
      <c r="BL19" s="96">
        <v>53.754904197080286</v>
      </c>
      <c r="BM19" s="102">
        <v>57</v>
      </c>
      <c r="BN19" s="102">
        <v>19</v>
      </c>
      <c r="BO19" s="102">
        <v>24</v>
      </c>
      <c r="BP19" s="102">
        <v>23</v>
      </c>
      <c r="BQ19" s="102">
        <v>51</v>
      </c>
      <c r="BR19" s="102">
        <v>95</v>
      </c>
      <c r="BS19" s="102">
        <v>38</v>
      </c>
      <c r="BT19" s="102">
        <v>96</v>
      </c>
      <c r="BU19" s="40">
        <v>28.882580000000001</v>
      </c>
      <c r="BV19" s="118">
        <v>0</v>
      </c>
      <c r="BW19" s="118">
        <v>0</v>
      </c>
      <c r="BX19" s="118">
        <v>0</v>
      </c>
      <c r="BY19" s="119">
        <v>0</v>
      </c>
      <c r="BZ19" s="102">
        <v>72</v>
      </c>
      <c r="CA19" s="102">
        <v>32</v>
      </c>
      <c r="CB19" s="108">
        <v>141.80000000000001</v>
      </c>
      <c r="CC19" s="108">
        <v>164.4</v>
      </c>
      <c r="CD19" s="108">
        <v>16.599999999999994</v>
      </c>
      <c r="CE19" s="108">
        <v>13</v>
      </c>
      <c r="CF19" s="108">
        <v>35.599999999999994</v>
      </c>
      <c r="CG19" s="108">
        <v>1.1162464985994398</v>
      </c>
      <c r="CH19" s="108">
        <v>1.0785973397823458</v>
      </c>
      <c r="CI19" s="108">
        <v>1.2492997198879552</v>
      </c>
      <c r="CJ19" s="108">
        <v>663.6</v>
      </c>
      <c r="CK19" s="108">
        <v>909.6</v>
      </c>
      <c r="CL19" s="108">
        <v>146.60000000000002</v>
      </c>
      <c r="CM19" s="108">
        <v>125.80000000000007</v>
      </c>
      <c r="CN19" s="108">
        <v>371.80000000000007</v>
      </c>
      <c r="CO19" s="108">
        <v>1.2205838098104123</v>
      </c>
      <c r="CP19" s="108">
        <v>1.138150669887986</v>
      </c>
      <c r="CQ19" s="108">
        <v>1.5594342461631057</v>
      </c>
      <c r="CR19" s="108">
        <v>141.30000000000001</v>
      </c>
      <c r="CS19" s="108">
        <v>164.3</v>
      </c>
      <c r="CT19" s="108">
        <v>17</v>
      </c>
      <c r="CU19" s="108">
        <v>12.899999999999977</v>
      </c>
      <c r="CV19" s="108">
        <v>35.899999999999977</v>
      </c>
      <c r="CW19" s="108">
        <v>1.1194659170765988</v>
      </c>
      <c r="CX19" s="108">
        <v>1.0780399274047185</v>
      </c>
      <c r="CY19" s="108">
        <v>1.252283907238229</v>
      </c>
      <c r="CZ19" s="108">
        <v>661.5</v>
      </c>
      <c r="DA19" s="108">
        <v>908.9</v>
      </c>
      <c r="DB19" s="108">
        <v>148</v>
      </c>
      <c r="DC19" s="108">
        <v>125.69999999999993</v>
      </c>
      <c r="DD19" s="108">
        <v>373.09999999999991</v>
      </c>
      <c r="DE19" s="108">
        <v>1.2233962264150944</v>
      </c>
      <c r="DF19" s="108">
        <v>1.1381470491262775</v>
      </c>
      <c r="DG19" s="108">
        <v>1.5631698113207546</v>
      </c>
      <c r="DH19" s="108">
        <v>0.5</v>
      </c>
      <c r="DI19" s="108">
        <v>0.1</v>
      </c>
      <c r="DJ19" s="108">
        <v>-0.4</v>
      </c>
      <c r="DK19" s="108">
        <v>0.1</v>
      </c>
      <c r="DL19" s="108">
        <v>-0.3</v>
      </c>
      <c r="DM19" s="108">
        <v>0.73333333333333339</v>
      </c>
      <c r="DN19" s="108">
        <v>1.0909090909090908</v>
      </c>
      <c r="DO19" s="108">
        <v>0.79999999999999993</v>
      </c>
      <c r="DP19" s="108">
        <v>2.1</v>
      </c>
      <c r="DQ19" s="108">
        <v>0.7</v>
      </c>
      <c r="DR19" s="108">
        <v>-1.4000000000000001</v>
      </c>
      <c r="DS19" s="108">
        <v>0.10000000000000009</v>
      </c>
      <c r="DT19" s="108">
        <v>-1.3</v>
      </c>
      <c r="DU19" s="108">
        <v>0.54838709677419351</v>
      </c>
      <c r="DV19" s="108">
        <v>1.0588235294117647</v>
      </c>
      <c r="DW19" s="108">
        <v>0.58064516129032262</v>
      </c>
      <c r="DX19" s="108">
        <v>0</v>
      </c>
      <c r="DY19" s="108">
        <v>0</v>
      </c>
      <c r="DZ19" s="108">
        <v>0</v>
      </c>
      <c r="EA19" s="108">
        <v>0</v>
      </c>
      <c r="EB19" s="108">
        <v>0</v>
      </c>
      <c r="EC19" s="108">
        <v>1</v>
      </c>
      <c r="ED19" s="108">
        <v>1</v>
      </c>
      <c r="EE19" s="108">
        <v>1</v>
      </c>
      <c r="EF19" s="97">
        <v>2.0751417994878327</v>
      </c>
      <c r="EG19" s="99">
        <v>0</v>
      </c>
      <c r="EH19" s="99">
        <v>32.895833333333329</v>
      </c>
      <c r="EI19" s="103">
        <v>0</v>
      </c>
      <c r="EJ19" s="103">
        <v>0</v>
      </c>
      <c r="EK19" s="103">
        <v>0</v>
      </c>
      <c r="EL19" s="103">
        <v>0</v>
      </c>
      <c r="EM19" s="103">
        <v>0</v>
      </c>
      <c r="EN19" s="103">
        <v>4831.6499999999996</v>
      </c>
      <c r="EO19" s="103">
        <v>0</v>
      </c>
      <c r="EP19" s="103">
        <v>157</v>
      </c>
      <c r="EQ19" s="103">
        <v>0</v>
      </c>
      <c r="ER19" s="103">
        <v>0</v>
      </c>
      <c r="ES19" s="103">
        <v>0</v>
      </c>
      <c r="ET19" s="103">
        <v>0</v>
      </c>
      <c r="EU19" s="103">
        <v>389</v>
      </c>
      <c r="EV19" s="103">
        <v>389</v>
      </c>
      <c r="EW19" s="99">
        <v>127.00000000000023</v>
      </c>
      <c r="EX19" s="113">
        <v>0</v>
      </c>
      <c r="EY19" s="109">
        <v>0</v>
      </c>
      <c r="EZ19" s="109">
        <v>0</v>
      </c>
      <c r="FA19" s="109">
        <v>0</v>
      </c>
      <c r="FB19" s="114">
        <v>1</v>
      </c>
      <c r="FC19" s="114">
        <v>0</v>
      </c>
      <c r="FD19" s="114">
        <v>0</v>
      </c>
      <c r="FE19" s="114">
        <v>0</v>
      </c>
      <c r="FF19" s="114">
        <v>0</v>
      </c>
      <c r="FG19" s="103">
        <v>0</v>
      </c>
      <c r="FH19" s="103">
        <v>0</v>
      </c>
      <c r="FI19" s="103">
        <v>0</v>
      </c>
      <c r="FJ19" s="103">
        <v>0</v>
      </c>
      <c r="FK19" s="103">
        <v>0</v>
      </c>
      <c r="FL19" s="103">
        <v>0</v>
      </c>
      <c r="FM19" s="103">
        <v>0</v>
      </c>
      <c r="FN19" s="103">
        <v>0</v>
      </c>
      <c r="FO19" s="104">
        <v>0.91784929999999998</v>
      </c>
      <c r="FP19" s="104">
        <v>1.737519</v>
      </c>
      <c r="FQ19" s="104">
        <v>1.314703</v>
      </c>
      <c r="FR19" s="104">
        <v>0.79301180000000004</v>
      </c>
      <c r="FS19" s="104">
        <v>1.851426</v>
      </c>
      <c r="FT19" s="104">
        <v>1.7424230000000001</v>
      </c>
      <c r="FU19" s="104">
        <v>1.7781629999999999</v>
      </c>
      <c r="FV19" s="104">
        <v>2.0648140000000001</v>
      </c>
      <c r="FW19" s="104">
        <v>1.7541720000000001</v>
      </c>
      <c r="FX19" s="104">
        <v>1.8090390000000001</v>
      </c>
      <c r="FY19" s="104">
        <v>1.7104809999999999</v>
      </c>
      <c r="FZ19" s="104">
        <v>1.9289849999999999</v>
      </c>
      <c r="GA19" s="104">
        <v>1.177379</v>
      </c>
      <c r="GB19" s="104">
        <v>1.7762089999999999</v>
      </c>
      <c r="GC19" s="104">
        <v>1.6016189999999999</v>
      </c>
      <c r="GD19" s="104">
        <v>1.7042330000000001</v>
      </c>
      <c r="GE19" s="104">
        <v>1.4821089999999999</v>
      </c>
      <c r="GF19" s="104">
        <v>1.92143</v>
      </c>
      <c r="GG19" s="104">
        <v>1.775495</v>
      </c>
      <c r="GH19" s="104">
        <v>1.6373359999999999</v>
      </c>
      <c r="GI19" s="104">
        <v>1.843909</v>
      </c>
      <c r="GJ19" s="104">
        <v>1.6853</v>
      </c>
      <c r="GK19" s="105">
        <v>8.6867180000000008</v>
      </c>
      <c r="GL19" s="106">
        <v>7.4633240000000001</v>
      </c>
      <c r="GM19" s="106">
        <v>5.437557</v>
      </c>
      <c r="GN19" s="106">
        <v>7.010777</v>
      </c>
      <c r="GO19" s="106">
        <v>8.2859379999999998</v>
      </c>
      <c r="GP19" s="106">
        <v>5.0741209999999999</v>
      </c>
      <c r="GQ19" s="106">
        <v>1.7532160000000001</v>
      </c>
      <c r="GR19" s="105">
        <v>3.9676610000000001</v>
      </c>
      <c r="GS19" s="105">
        <v>3.139513</v>
      </c>
      <c r="GT19" s="107">
        <v>57.92</v>
      </c>
    </row>
    <row r="20" spans="1:202" x14ac:dyDescent="0.3">
      <c r="A20" s="15">
        <v>7</v>
      </c>
      <c r="B20" s="100" t="s">
        <v>42</v>
      </c>
      <c r="C20" s="115" t="s">
        <v>43</v>
      </c>
      <c r="D20" s="93">
        <v>0</v>
      </c>
      <c r="E20" s="99">
        <v>616144</v>
      </c>
      <c r="F20" s="99">
        <v>2333797</v>
      </c>
      <c r="G20" s="99">
        <v>10</v>
      </c>
      <c r="H20" s="99">
        <v>55</v>
      </c>
      <c r="I20" s="99">
        <v>0</v>
      </c>
      <c r="J20" s="95">
        <v>822.7</v>
      </c>
      <c r="K20" s="109">
        <v>0</v>
      </c>
      <c r="L20" s="109">
        <v>0</v>
      </c>
      <c r="M20" s="109">
        <v>0</v>
      </c>
      <c r="N20" s="110">
        <v>0</v>
      </c>
      <c r="O20" s="109">
        <v>0</v>
      </c>
      <c r="P20" s="108">
        <v>1</v>
      </c>
      <c r="Q20" s="108">
        <v>1</v>
      </c>
      <c r="R20" s="108">
        <v>1</v>
      </c>
      <c r="S20" s="109">
        <v>699</v>
      </c>
      <c r="T20" s="109">
        <v>590.6</v>
      </c>
      <c r="U20" s="109">
        <v>590.6</v>
      </c>
      <c r="V20" s="109">
        <v>586</v>
      </c>
      <c r="W20" s="108">
        <v>0.8451428571428572</v>
      </c>
      <c r="X20" s="108">
        <v>0.99221131053166267</v>
      </c>
      <c r="Y20" s="108">
        <v>1.1740160875121093</v>
      </c>
      <c r="Z20" s="116">
        <v>42</v>
      </c>
      <c r="AA20" s="111">
        <v>12</v>
      </c>
      <c r="AB20" s="112">
        <v>0.2857142857142857</v>
      </c>
      <c r="AC20" s="109">
        <v>296.82</v>
      </c>
      <c r="AD20" s="109">
        <v>64</v>
      </c>
      <c r="AE20" s="109">
        <v>586</v>
      </c>
      <c r="AF20" s="108">
        <v>0.21825263582029414</v>
      </c>
      <c r="AG20" s="108">
        <v>9.0307692307692307</v>
      </c>
      <c r="AH20" s="109">
        <v>71.45</v>
      </c>
      <c r="AI20" s="109">
        <v>403</v>
      </c>
      <c r="AJ20" s="109">
        <v>0</v>
      </c>
      <c r="AK20" s="108">
        <v>5.5762594893029673</v>
      </c>
      <c r="AL20" s="108">
        <v>2.4752475247524753E-3</v>
      </c>
      <c r="AM20" s="109">
        <v>239.04</v>
      </c>
      <c r="AN20" s="109">
        <v>157</v>
      </c>
      <c r="AO20" s="109">
        <v>0</v>
      </c>
      <c r="AP20" s="108">
        <v>0.65822362939510082</v>
      </c>
      <c r="AQ20" s="108">
        <v>6.3291139240506328E-3</v>
      </c>
      <c r="AR20" s="108">
        <v>1.5383686052324612</v>
      </c>
      <c r="AS20" s="108">
        <v>2.962025316455696</v>
      </c>
      <c r="AT20" s="108">
        <v>587</v>
      </c>
      <c r="AU20" s="108">
        <v>1.9254327645409193</v>
      </c>
      <c r="AV20" s="108">
        <v>198.17521367521368</v>
      </c>
      <c r="AW20" s="108">
        <v>9.7158102107384701E-3</v>
      </c>
      <c r="AX20" s="96">
        <v>3.8908331412365444</v>
      </c>
      <c r="AY20" s="96">
        <v>1347.0280782788379</v>
      </c>
      <c r="AZ20" s="96">
        <v>1.1362657643801908</v>
      </c>
      <c r="BA20" s="96">
        <v>938.25209675458848</v>
      </c>
      <c r="BB20" s="96">
        <v>0.91435678749111582</v>
      </c>
      <c r="BC20" s="96">
        <v>4.2111111111111112</v>
      </c>
      <c r="BD20" s="96">
        <v>2.3888888888888884</v>
      </c>
      <c r="BE20" s="96">
        <v>99.667048001311898</v>
      </c>
      <c r="BF20" s="96">
        <f t="shared" si="121"/>
        <v>0.33265916491617475</v>
      </c>
      <c r="BG20" s="96">
        <v>0.14485510584964745</v>
      </c>
      <c r="BH20" s="96">
        <v>3.7092277778211606E-2</v>
      </c>
      <c r="BI20" s="96">
        <v>2.1084031579193963E-2</v>
      </c>
      <c r="BJ20" s="96">
        <v>6.9303992690869049E-3</v>
      </c>
      <c r="BK20" s="96">
        <v>0.12269735044003482</v>
      </c>
      <c r="BL20" s="96">
        <v>52.484111310592461</v>
      </c>
      <c r="BM20" s="102">
        <v>45</v>
      </c>
      <c r="BN20" s="102">
        <v>23</v>
      </c>
      <c r="BO20" s="102">
        <v>32</v>
      </c>
      <c r="BP20" s="102">
        <v>10</v>
      </c>
      <c r="BQ20" s="102">
        <v>28</v>
      </c>
      <c r="BR20" s="102">
        <v>100</v>
      </c>
      <c r="BS20" s="102">
        <v>51</v>
      </c>
      <c r="BT20" s="102">
        <v>79</v>
      </c>
      <c r="BU20" s="40">
        <v>73.90934</v>
      </c>
      <c r="BV20" s="118">
        <v>0</v>
      </c>
      <c r="BW20" s="118">
        <v>0</v>
      </c>
      <c r="BX20" s="118">
        <v>0</v>
      </c>
      <c r="BY20" s="119">
        <v>0</v>
      </c>
      <c r="BZ20" s="102">
        <v>95</v>
      </c>
      <c r="CA20" s="102">
        <v>70</v>
      </c>
      <c r="CB20" s="108">
        <v>82.2</v>
      </c>
      <c r="CC20" s="108">
        <v>76.5</v>
      </c>
      <c r="CD20" s="108">
        <v>-5.2999999999999972</v>
      </c>
      <c r="CE20" s="108">
        <v>-2.5999999999999943</v>
      </c>
      <c r="CF20" s="108">
        <v>-8.2999999999999972</v>
      </c>
      <c r="CG20" s="108">
        <v>0.93629807692307698</v>
      </c>
      <c r="CH20" s="108">
        <v>0.9664516129032259</v>
      </c>
      <c r="CI20" s="108">
        <v>0.90024038461538469</v>
      </c>
      <c r="CJ20" s="108">
        <v>444.6</v>
      </c>
      <c r="CK20" s="108">
        <v>480.5</v>
      </c>
      <c r="CL20" s="108">
        <v>6.1999999999999886</v>
      </c>
      <c r="CM20" s="108">
        <v>-25.800000000000011</v>
      </c>
      <c r="CN20" s="108">
        <v>10.099999999999966</v>
      </c>
      <c r="CO20" s="108">
        <v>1.0139138240574506</v>
      </c>
      <c r="CP20" s="108">
        <v>0.94641744548286599</v>
      </c>
      <c r="CQ20" s="108">
        <v>1.0226660682226212</v>
      </c>
      <c r="CR20" s="108">
        <v>79.8</v>
      </c>
      <c r="CS20" s="108">
        <v>73.7</v>
      </c>
      <c r="CT20" s="108">
        <v>-5.5</v>
      </c>
      <c r="CU20" s="108">
        <v>-2.9000000000000057</v>
      </c>
      <c r="CV20" s="108">
        <v>-9</v>
      </c>
      <c r="CW20" s="108">
        <v>0.93193069306930698</v>
      </c>
      <c r="CX20" s="108">
        <v>0.96117804551539487</v>
      </c>
      <c r="CY20" s="108">
        <v>0.88861386138613863</v>
      </c>
      <c r="CZ20" s="108">
        <v>437.8</v>
      </c>
      <c r="DA20" s="108">
        <v>468</v>
      </c>
      <c r="DB20" s="108">
        <v>2.3000000000000114</v>
      </c>
      <c r="DC20" s="108">
        <v>-28.899999999999977</v>
      </c>
      <c r="DD20" s="108">
        <v>1.3000000000000114</v>
      </c>
      <c r="DE20" s="108">
        <v>1.0052415679124886</v>
      </c>
      <c r="DF20" s="108">
        <v>0.93837953091684445</v>
      </c>
      <c r="DG20" s="108">
        <v>1.0029626253418413</v>
      </c>
      <c r="DH20" s="108">
        <v>2.4</v>
      </c>
      <c r="DI20" s="108">
        <v>2.8</v>
      </c>
      <c r="DJ20" s="108">
        <v>0.20000000000000018</v>
      </c>
      <c r="DK20" s="108">
        <v>0.30000000000000027</v>
      </c>
      <c r="DL20" s="108">
        <v>0.70000000000000018</v>
      </c>
      <c r="DM20" s="108">
        <v>1.0588235294117647</v>
      </c>
      <c r="DN20" s="108">
        <v>1.0789473684210527</v>
      </c>
      <c r="DO20" s="108">
        <v>1.2058823529411764</v>
      </c>
      <c r="DP20" s="108">
        <v>6.8</v>
      </c>
      <c r="DQ20" s="108">
        <v>12.5</v>
      </c>
      <c r="DR20" s="108">
        <v>3.8999999999999995</v>
      </c>
      <c r="DS20" s="108">
        <v>3.0999999999999996</v>
      </c>
      <c r="DT20" s="108">
        <v>8.8000000000000007</v>
      </c>
      <c r="DU20" s="108">
        <v>1.5</v>
      </c>
      <c r="DV20" s="108">
        <v>1.2296296296296296</v>
      </c>
      <c r="DW20" s="108">
        <v>2.1282051282051286</v>
      </c>
      <c r="DX20" s="108">
        <v>0</v>
      </c>
      <c r="DY20" s="108">
        <v>0</v>
      </c>
      <c r="DZ20" s="108">
        <v>0</v>
      </c>
      <c r="EA20" s="108">
        <v>0</v>
      </c>
      <c r="EB20" s="108">
        <v>0</v>
      </c>
      <c r="EC20" s="108">
        <v>1</v>
      </c>
      <c r="ED20" s="108">
        <v>1</v>
      </c>
      <c r="EE20" s="108">
        <v>1</v>
      </c>
      <c r="EF20" s="97">
        <v>9.4849986061966423</v>
      </c>
      <c r="EG20" s="99">
        <v>10.506666666666668</v>
      </c>
      <c r="EH20" s="99">
        <v>1.5833333333333333</v>
      </c>
      <c r="EI20" s="103">
        <v>169.8</v>
      </c>
      <c r="EJ20" s="103">
        <v>169.8</v>
      </c>
      <c r="EK20" s="103">
        <v>3</v>
      </c>
      <c r="EL20" s="103">
        <v>3</v>
      </c>
      <c r="EM20" s="103">
        <v>3</v>
      </c>
      <c r="EN20" s="103">
        <v>151.6</v>
      </c>
      <c r="EO20" s="103">
        <v>200</v>
      </c>
      <c r="EP20" s="103">
        <v>0</v>
      </c>
      <c r="EQ20" s="103">
        <v>0</v>
      </c>
      <c r="ER20" s="103">
        <v>0</v>
      </c>
      <c r="ES20" s="103">
        <v>0</v>
      </c>
      <c r="ET20" s="103">
        <v>0</v>
      </c>
      <c r="EU20" s="103">
        <v>595</v>
      </c>
      <c r="EV20" s="103">
        <v>595</v>
      </c>
      <c r="EW20" s="99">
        <v>0</v>
      </c>
      <c r="EX20" s="113">
        <v>0</v>
      </c>
      <c r="EY20" s="109">
        <v>0</v>
      </c>
      <c r="EZ20" s="109">
        <v>0</v>
      </c>
      <c r="FA20" s="109">
        <v>0</v>
      </c>
      <c r="FB20" s="114">
        <v>1</v>
      </c>
      <c r="FC20" s="114">
        <v>0</v>
      </c>
      <c r="FD20" s="114">
        <v>0</v>
      </c>
      <c r="FE20" s="114">
        <v>0</v>
      </c>
      <c r="FF20" s="114">
        <v>0</v>
      </c>
      <c r="FG20" s="103">
        <v>0</v>
      </c>
      <c r="FH20" s="103">
        <v>0</v>
      </c>
      <c r="FI20" s="103">
        <v>0</v>
      </c>
      <c r="FJ20" s="103">
        <v>0</v>
      </c>
      <c r="FK20" s="103">
        <v>0</v>
      </c>
      <c r="FL20" s="103">
        <v>0</v>
      </c>
      <c r="FM20" s="103">
        <v>0</v>
      </c>
      <c r="FN20" s="103">
        <v>0</v>
      </c>
      <c r="FO20" s="104">
        <v>1.136037</v>
      </c>
      <c r="FP20" s="104">
        <v>1.6928559999999999</v>
      </c>
      <c r="FQ20" s="104">
        <v>1.6704079999999999</v>
      </c>
      <c r="FR20" s="104">
        <v>0.76534469999999999</v>
      </c>
      <c r="FS20" s="104">
        <v>2.2585790000000001</v>
      </c>
      <c r="FT20" s="104">
        <v>1.4434720000000001</v>
      </c>
      <c r="FU20" s="104">
        <v>1.51593</v>
      </c>
      <c r="FV20" s="104">
        <v>1.5815790000000001</v>
      </c>
      <c r="FW20" s="104">
        <v>1.986691</v>
      </c>
      <c r="FX20" s="104">
        <v>1.936402</v>
      </c>
      <c r="FY20" s="104">
        <v>1.3555980000000001</v>
      </c>
      <c r="FZ20" s="104">
        <v>1.619119</v>
      </c>
      <c r="GA20" s="104">
        <v>0.63989269999999998</v>
      </c>
      <c r="GB20" s="104">
        <v>1.721014</v>
      </c>
      <c r="GC20" s="104">
        <v>1.748232</v>
      </c>
      <c r="GD20" s="104">
        <v>1.6332709999999999</v>
      </c>
      <c r="GE20" s="104">
        <v>1.5651839999999999</v>
      </c>
      <c r="GF20" s="104">
        <v>1.878984</v>
      </c>
      <c r="GG20" s="104">
        <v>1.6609389999999999</v>
      </c>
      <c r="GH20" s="104">
        <v>1.800003</v>
      </c>
      <c r="GI20" s="104">
        <v>2.0121039999999999</v>
      </c>
      <c r="GJ20" s="104">
        <v>1.627524</v>
      </c>
      <c r="GK20" s="105">
        <v>8.8386790000000008</v>
      </c>
      <c r="GL20" s="106">
        <v>7.1158729999999997</v>
      </c>
      <c r="GM20" s="106">
        <v>5.8394529999999998</v>
      </c>
      <c r="GN20" s="106">
        <v>7.8843459999999999</v>
      </c>
      <c r="GO20" s="106">
        <v>7.3046170000000004</v>
      </c>
      <c r="GP20" s="106">
        <v>7.7395990000000001</v>
      </c>
      <c r="GQ20" s="106">
        <v>4.3337779999999997</v>
      </c>
      <c r="GR20" s="105">
        <v>5.4450440000000002</v>
      </c>
      <c r="GS20" s="105">
        <v>6.4173020000000003</v>
      </c>
      <c r="GT20" s="107">
        <v>67.27</v>
      </c>
    </row>
    <row r="21" spans="1:202" x14ac:dyDescent="0.3">
      <c r="A21" s="15">
        <v>8</v>
      </c>
      <c r="B21" s="100" t="s">
        <v>44</v>
      </c>
      <c r="C21" s="115" t="s">
        <v>37</v>
      </c>
      <c r="D21" s="93">
        <v>1</v>
      </c>
      <c r="E21" s="99">
        <v>711485</v>
      </c>
      <c r="F21" s="99">
        <v>1299443</v>
      </c>
      <c r="G21" s="99">
        <v>100</v>
      </c>
      <c r="H21" s="99">
        <v>105</v>
      </c>
      <c r="I21" s="99">
        <v>5</v>
      </c>
      <c r="J21" s="95">
        <v>6871.5</v>
      </c>
      <c r="K21" s="109">
        <v>117923</v>
      </c>
      <c r="L21" s="109">
        <v>70883.62</v>
      </c>
      <c r="M21" s="109">
        <v>62805.07</v>
      </c>
      <c r="N21" s="110">
        <v>58613.8</v>
      </c>
      <c r="O21" s="109">
        <v>56387</v>
      </c>
      <c r="P21" s="108">
        <v>0.601104270547132</v>
      </c>
      <c r="Q21" s="108">
        <v>0.89781131027622008</v>
      </c>
      <c r="R21" s="108">
        <v>1.493603280274522</v>
      </c>
      <c r="S21" s="109">
        <v>54473</v>
      </c>
      <c r="T21" s="109">
        <v>45826.17</v>
      </c>
      <c r="U21" s="109">
        <v>53727.1</v>
      </c>
      <c r="V21" s="109">
        <v>104859</v>
      </c>
      <c r="W21" s="108">
        <v>0.84126684289752907</v>
      </c>
      <c r="X21" s="108">
        <v>1.9516789166190505</v>
      </c>
      <c r="Y21" s="108">
        <v>2.3199284901054584</v>
      </c>
      <c r="Z21" s="116">
        <v>40183</v>
      </c>
      <c r="AA21" s="111">
        <v>96900</v>
      </c>
      <c r="AB21" s="112">
        <v>2.411467536022696</v>
      </c>
      <c r="AC21" s="109">
        <v>157038.44</v>
      </c>
      <c r="AD21" s="109">
        <v>44647</v>
      </c>
      <c r="AE21" s="109">
        <v>43711</v>
      </c>
      <c r="AF21" s="108">
        <v>0.28431074384880639</v>
      </c>
      <c r="AG21" s="108">
        <v>0.97903601505106608</v>
      </c>
      <c r="AH21" s="109">
        <v>32700.59</v>
      </c>
      <c r="AI21" s="109">
        <v>31455</v>
      </c>
      <c r="AJ21" s="109">
        <v>31076</v>
      </c>
      <c r="AK21" s="108">
        <v>0.96191041475353334</v>
      </c>
      <c r="AL21" s="108">
        <v>0.98795142421159721</v>
      </c>
      <c r="AM21" s="109">
        <v>147730.13</v>
      </c>
      <c r="AN21" s="109">
        <v>99002</v>
      </c>
      <c r="AO21" s="109">
        <v>98065</v>
      </c>
      <c r="AP21" s="108">
        <v>0.67015665554037251</v>
      </c>
      <c r="AQ21" s="108">
        <v>0.99053564033413133</v>
      </c>
      <c r="AR21" s="108">
        <v>1.2843605135897898</v>
      </c>
      <c r="AS21" s="108">
        <v>0.76869387796329403</v>
      </c>
      <c r="AT21" s="108">
        <v>0.76262924968898493</v>
      </c>
      <c r="AU21" s="108">
        <v>0.5985032004875277</v>
      </c>
      <c r="AV21" s="108">
        <v>0.99211047668237229</v>
      </c>
      <c r="AW21" s="108">
        <v>0.60326265527295775</v>
      </c>
      <c r="AX21" s="96">
        <v>4.1516351173023827</v>
      </c>
      <c r="AY21" s="96">
        <v>133.98821218074659</v>
      </c>
      <c r="AZ21" s="96">
        <v>1.2201166180758019</v>
      </c>
      <c r="BA21" s="96">
        <v>107.56021247180384</v>
      </c>
      <c r="BB21" s="96">
        <v>1.1665088383838385</v>
      </c>
      <c r="BC21" s="96">
        <v>-3</v>
      </c>
      <c r="BD21" s="96">
        <v>2.4000000000000004</v>
      </c>
      <c r="BE21" s="96">
        <v>80.283952115274985</v>
      </c>
      <c r="BF21" s="96">
        <f t="shared" si="121"/>
        <v>17.932847831611337</v>
      </c>
      <c r="BG21" s="96">
        <v>2.6588888710825804</v>
      </c>
      <c r="BH21" s="96">
        <v>0.13690507533213217</v>
      </c>
      <c r="BI21" s="96">
        <v>0.2841123720521338</v>
      </c>
      <c r="BJ21" s="96">
        <v>6.7078908147683497E-2</v>
      </c>
      <c r="BK21" s="96">
        <v>14.785862604996808</v>
      </c>
      <c r="BL21" s="96">
        <v>54.527229333911912</v>
      </c>
      <c r="BM21" s="102">
        <v>58</v>
      </c>
      <c r="BN21" s="102">
        <v>13</v>
      </c>
      <c r="BO21" s="102">
        <v>29</v>
      </c>
      <c r="BP21" s="102">
        <v>17</v>
      </c>
      <c r="BQ21" s="102">
        <v>41</v>
      </c>
      <c r="BR21" s="102">
        <v>90</v>
      </c>
      <c r="BS21" s="102">
        <v>59</v>
      </c>
      <c r="BT21" s="102">
        <v>18</v>
      </c>
      <c r="BU21" s="40">
        <v>31.029790000000002</v>
      </c>
      <c r="BV21" s="118">
        <v>6</v>
      </c>
      <c r="BW21" s="118">
        <v>302.39999999999998</v>
      </c>
      <c r="BX21" s="110">
        <v>1258.3783738621912</v>
      </c>
      <c r="BY21" s="110">
        <v>1654.0306162079355</v>
      </c>
      <c r="BZ21" s="102">
        <v>82</v>
      </c>
      <c r="CA21" s="102">
        <v>46</v>
      </c>
      <c r="CB21" s="108">
        <v>22.2</v>
      </c>
      <c r="CC21" s="108">
        <v>18.7</v>
      </c>
      <c r="CD21" s="108">
        <v>-0.89999999999999858</v>
      </c>
      <c r="CE21" s="108">
        <v>-1.8999999999999986</v>
      </c>
      <c r="CF21" s="108">
        <v>-5.3999999999999986</v>
      </c>
      <c r="CG21" s="108">
        <v>0.9612068965517242</v>
      </c>
      <c r="CH21" s="108">
        <v>0.90355329949238583</v>
      </c>
      <c r="CI21" s="108">
        <v>0.76724137931034486</v>
      </c>
      <c r="CJ21" s="108">
        <v>64</v>
      </c>
      <c r="CK21" s="108">
        <v>59.6</v>
      </c>
      <c r="CL21" s="108">
        <v>3</v>
      </c>
      <c r="CM21" s="108">
        <v>-3.7000000000000028</v>
      </c>
      <c r="CN21" s="108">
        <v>-8.1000000000000014</v>
      </c>
      <c r="CO21" s="108">
        <v>1.0461538461538462</v>
      </c>
      <c r="CP21" s="108">
        <v>0.93894389438943893</v>
      </c>
      <c r="CQ21" s="108">
        <v>0.87538461538461532</v>
      </c>
      <c r="CR21" s="108">
        <v>14.5</v>
      </c>
      <c r="CS21" s="108">
        <v>13.4</v>
      </c>
      <c r="CT21" s="108">
        <v>9.9999999999999645E-2</v>
      </c>
      <c r="CU21" s="108">
        <v>-1.2000000000000011</v>
      </c>
      <c r="CV21" s="108">
        <v>-2.3000000000000007</v>
      </c>
      <c r="CW21" s="108">
        <v>1.0064516129032257</v>
      </c>
      <c r="CX21" s="108">
        <v>0.91666666666666663</v>
      </c>
      <c r="CY21" s="108">
        <v>0.85161290322580641</v>
      </c>
      <c r="CZ21" s="108">
        <v>39.5</v>
      </c>
      <c r="DA21" s="108">
        <v>42.9</v>
      </c>
      <c r="DB21" s="108">
        <v>6.5</v>
      </c>
      <c r="DC21" s="108">
        <v>-3.8999999999999986</v>
      </c>
      <c r="DD21" s="108">
        <v>-0.5</v>
      </c>
      <c r="DE21" s="108">
        <v>1.1604938271604939</v>
      </c>
      <c r="DF21" s="108">
        <v>0.91116173120728927</v>
      </c>
      <c r="DG21" s="108">
        <v>0.98765432098765427</v>
      </c>
      <c r="DH21" s="108">
        <v>7.6</v>
      </c>
      <c r="DI21" s="108">
        <v>5.3</v>
      </c>
      <c r="DJ21" s="108">
        <v>-0.89999999999999947</v>
      </c>
      <c r="DK21" s="108">
        <v>-0.79999999999999982</v>
      </c>
      <c r="DL21" s="108">
        <v>-3.0999999999999996</v>
      </c>
      <c r="DM21" s="108">
        <v>0.89534883720930236</v>
      </c>
      <c r="DN21" s="108">
        <v>0.87301587301587302</v>
      </c>
      <c r="DO21" s="108">
        <v>0.63953488372093026</v>
      </c>
      <c r="DP21" s="108">
        <v>24.2</v>
      </c>
      <c r="DQ21" s="108">
        <v>16.7</v>
      </c>
      <c r="DR21" s="108">
        <v>-3.1999999999999993</v>
      </c>
      <c r="DS21" s="108">
        <v>0</v>
      </c>
      <c r="DT21" s="108">
        <v>-7.5</v>
      </c>
      <c r="DU21" s="108">
        <v>0.87301587301587302</v>
      </c>
      <c r="DV21" s="108">
        <v>1</v>
      </c>
      <c r="DW21" s="108">
        <v>0.70238095238095233</v>
      </c>
      <c r="DX21" s="108">
        <v>22.1</v>
      </c>
      <c r="DY21" s="108">
        <v>21.6</v>
      </c>
      <c r="DZ21" s="108">
        <v>-1.7000000000000028</v>
      </c>
      <c r="EA21" s="108">
        <v>-4.6000000000000014</v>
      </c>
      <c r="EB21" s="108">
        <v>-5.1000000000000014</v>
      </c>
      <c r="EC21" s="108">
        <v>0.92342342342342332</v>
      </c>
      <c r="ED21" s="108">
        <v>0.78801843317972342</v>
      </c>
      <c r="EE21" s="108">
        <v>0.77027027027027029</v>
      </c>
      <c r="EF21" s="97">
        <v>5.1584949113000222</v>
      </c>
      <c r="EG21" s="99">
        <v>185.06</v>
      </c>
      <c r="EH21" s="99">
        <v>206.41666666666669</v>
      </c>
      <c r="EI21" s="103">
        <v>7315</v>
      </c>
      <c r="EJ21" s="103">
        <v>7315</v>
      </c>
      <c r="EK21" s="103">
        <v>133925.20000000001</v>
      </c>
      <c r="EL21" s="103">
        <v>133925.20000000001</v>
      </c>
      <c r="EM21" s="103">
        <v>0</v>
      </c>
      <c r="EN21" s="103">
        <v>196229.1</v>
      </c>
      <c r="EO21" s="103">
        <v>0</v>
      </c>
      <c r="EP21" s="103">
        <v>0</v>
      </c>
      <c r="EQ21" s="103">
        <v>141252</v>
      </c>
      <c r="ER21" s="103">
        <v>6519</v>
      </c>
      <c r="ES21" s="103">
        <v>80428</v>
      </c>
      <c r="ET21" s="103">
        <v>119169</v>
      </c>
      <c r="EU21" s="103">
        <v>32456</v>
      </c>
      <c r="EV21" s="103">
        <v>151625</v>
      </c>
      <c r="EW21" s="99">
        <v>147199</v>
      </c>
      <c r="EX21" s="113">
        <v>1</v>
      </c>
      <c r="EY21" s="109">
        <v>12115371</v>
      </c>
      <c r="EZ21" s="109">
        <v>81899517</v>
      </c>
      <c r="FA21" s="109">
        <v>94014888</v>
      </c>
      <c r="FB21" s="114">
        <v>0.12886652453527866</v>
      </c>
      <c r="FC21" s="114">
        <v>43380</v>
      </c>
      <c r="FD21" s="114">
        <v>52866</v>
      </c>
      <c r="FE21" s="114">
        <v>74.00987480763915</v>
      </c>
      <c r="FF21" s="114">
        <v>93.755652898717784</v>
      </c>
      <c r="FG21" s="103">
        <v>61.998259751068744</v>
      </c>
      <c r="FH21" s="103">
        <v>36.165020996481672</v>
      </c>
      <c r="FI21" s="103">
        <v>1.8367192524495897</v>
      </c>
      <c r="FJ21" s="103">
        <v>0</v>
      </c>
      <c r="FK21" s="103">
        <v>0</v>
      </c>
      <c r="FL21" s="103">
        <v>54.511406196799449</v>
      </c>
      <c r="FM21" s="103">
        <v>100</v>
      </c>
      <c r="FN21" s="103">
        <v>0</v>
      </c>
      <c r="FO21" s="104">
        <v>0.99871149999999997</v>
      </c>
      <c r="FP21" s="104">
        <v>1.7137180000000001</v>
      </c>
      <c r="FQ21" s="104">
        <v>1.521355</v>
      </c>
      <c r="FR21" s="104">
        <v>0.71124659999999995</v>
      </c>
      <c r="FS21" s="104">
        <v>2.3651800000000001</v>
      </c>
      <c r="FT21" s="104">
        <v>1.7831980000000001</v>
      </c>
      <c r="FU21" s="104">
        <v>1.563563</v>
      </c>
      <c r="FV21" s="104">
        <v>1.56426</v>
      </c>
      <c r="FW21" s="104">
        <v>1.8586659999999999</v>
      </c>
      <c r="FX21" s="104">
        <v>1.8533949999999999</v>
      </c>
      <c r="FY21" s="104">
        <v>1.489878</v>
      </c>
      <c r="FZ21" s="104">
        <v>1.8660159999999999</v>
      </c>
      <c r="GA21" s="104">
        <v>0.91309949999999995</v>
      </c>
      <c r="GB21" s="104">
        <v>1.6251409999999999</v>
      </c>
      <c r="GC21" s="104">
        <v>1.7869930000000001</v>
      </c>
      <c r="GD21" s="104">
        <v>1.7481549999999999</v>
      </c>
      <c r="GE21" s="104">
        <v>1.6356850000000001</v>
      </c>
      <c r="GF21" s="104">
        <v>1.967757</v>
      </c>
      <c r="GG21" s="104">
        <v>1.631583</v>
      </c>
      <c r="GH21" s="104">
        <v>1.2646740000000001</v>
      </c>
      <c r="GI21" s="104">
        <v>1.5523530000000001</v>
      </c>
      <c r="GJ21" s="104">
        <v>1.560476</v>
      </c>
      <c r="GK21" s="105">
        <v>9.0110989999999997</v>
      </c>
      <c r="GL21" s="106">
        <v>7.6192979999999997</v>
      </c>
      <c r="GM21" s="106">
        <v>6.5657620000000003</v>
      </c>
      <c r="GN21" s="106">
        <v>6.5064089999999997</v>
      </c>
      <c r="GO21" s="106">
        <v>8.6202419999999993</v>
      </c>
      <c r="GP21" s="106">
        <v>6.6852660000000004</v>
      </c>
      <c r="GQ21" s="106">
        <v>4.4942260000000003</v>
      </c>
      <c r="GR21" s="105">
        <v>4.7437189999999996</v>
      </c>
      <c r="GS21" s="105">
        <v>5.8833019999999996</v>
      </c>
      <c r="GT21" s="107">
        <v>65.87</v>
      </c>
    </row>
    <row r="22" spans="1:202" x14ac:dyDescent="0.3">
      <c r="A22" s="15">
        <v>9</v>
      </c>
      <c r="B22" s="100" t="s">
        <v>45</v>
      </c>
      <c r="C22" s="115" t="s">
        <v>37</v>
      </c>
      <c r="D22" s="93">
        <v>1</v>
      </c>
      <c r="E22" s="99">
        <v>749748</v>
      </c>
      <c r="F22" s="99">
        <v>1170064</v>
      </c>
      <c r="G22" s="99">
        <v>60</v>
      </c>
      <c r="H22" s="99">
        <v>0</v>
      </c>
      <c r="I22" s="99">
        <v>3</v>
      </c>
      <c r="J22" s="95">
        <v>1989.5</v>
      </c>
      <c r="K22" s="109">
        <v>13965</v>
      </c>
      <c r="L22" s="109">
        <v>14430.2</v>
      </c>
      <c r="M22" s="109">
        <v>14033.2</v>
      </c>
      <c r="N22" s="110">
        <v>14502.5</v>
      </c>
      <c r="O22" s="109">
        <v>16335</v>
      </c>
      <c r="P22" s="108">
        <v>1.0333094658456252</v>
      </c>
      <c r="Q22" s="108">
        <v>1.1640136238617091</v>
      </c>
      <c r="R22" s="108">
        <v>1.1264908164846048</v>
      </c>
      <c r="S22" s="109">
        <v>15730</v>
      </c>
      <c r="T22" s="109">
        <v>12259.9</v>
      </c>
      <c r="U22" s="109">
        <v>12079.3</v>
      </c>
      <c r="V22" s="109">
        <v>11922</v>
      </c>
      <c r="W22" s="108">
        <v>0.779410082003687</v>
      </c>
      <c r="X22" s="108">
        <v>0.98697880019535944</v>
      </c>
      <c r="Y22" s="108">
        <v>1.2663151567889144</v>
      </c>
      <c r="Z22" s="116">
        <v>1832</v>
      </c>
      <c r="AA22" s="111">
        <v>1736</v>
      </c>
      <c r="AB22" s="112">
        <v>0.94759825327510916</v>
      </c>
      <c r="AC22" s="109">
        <v>12755.42</v>
      </c>
      <c r="AD22" s="109">
        <v>10954</v>
      </c>
      <c r="AE22" s="109">
        <v>12575</v>
      </c>
      <c r="AF22" s="108">
        <v>0.85878326364293434</v>
      </c>
      <c r="AG22" s="108">
        <v>1.1479689639434048</v>
      </c>
      <c r="AH22" s="109">
        <v>17239.71</v>
      </c>
      <c r="AI22" s="109">
        <v>16326</v>
      </c>
      <c r="AJ22" s="109">
        <v>16762</v>
      </c>
      <c r="AK22" s="108">
        <v>0.94700276264724603</v>
      </c>
      <c r="AL22" s="108">
        <v>1.0267042322533226</v>
      </c>
      <c r="AM22" s="109">
        <v>6262.06</v>
      </c>
      <c r="AN22" s="109">
        <v>6033</v>
      </c>
      <c r="AO22" s="109">
        <v>4460</v>
      </c>
      <c r="AP22" s="108">
        <v>0.96342682331001139</v>
      </c>
      <c r="AQ22" s="108">
        <v>0.739310573417302</v>
      </c>
      <c r="AR22" s="108">
        <v>4.7893729263331339</v>
      </c>
      <c r="AS22" s="108">
        <v>4.521213125621478</v>
      </c>
      <c r="AT22" s="108">
        <v>6.5765523425240975</v>
      </c>
      <c r="AU22" s="108">
        <v>0.94400941316612696</v>
      </c>
      <c r="AV22" s="108">
        <v>1.4545990555621278</v>
      </c>
      <c r="AW22" s="108">
        <v>0.6489825560909056</v>
      </c>
      <c r="AX22" s="96">
        <v>4.0649276436701722</v>
      </c>
      <c r="AY22" s="96">
        <v>526.01156069364163</v>
      </c>
      <c r="AZ22" s="96">
        <v>1.163941719497275</v>
      </c>
      <c r="BA22" s="96">
        <v>255.08921839658205</v>
      </c>
      <c r="BB22" s="96">
        <v>1.0229792380568434</v>
      </c>
      <c r="BC22" s="96">
        <v>3.2222222222222223</v>
      </c>
      <c r="BD22" s="96">
        <v>1.9533333333333331</v>
      </c>
      <c r="BE22" s="96">
        <v>97.533114875155775</v>
      </c>
      <c r="BF22" s="96">
        <f t="shared" si="121"/>
        <v>2.1781270254705012</v>
      </c>
      <c r="BG22" s="96">
        <v>0.13565008698862827</v>
      </c>
      <c r="BH22" s="96">
        <v>2.3076568052799187E-2</v>
      </c>
      <c r="BI22" s="96">
        <v>6.9530702872129729E-2</v>
      </c>
      <c r="BJ22" s="96">
        <v>1.9063251869703675E-3</v>
      </c>
      <c r="BK22" s="96">
        <v>1.9479633423699738</v>
      </c>
      <c r="BL22" s="96">
        <v>47.439494680851062</v>
      </c>
      <c r="BM22" s="102">
        <v>24</v>
      </c>
      <c r="BN22" s="102">
        <v>24</v>
      </c>
      <c r="BO22" s="102">
        <v>52</v>
      </c>
      <c r="BP22" s="102">
        <v>10</v>
      </c>
      <c r="BQ22" s="102">
        <v>27</v>
      </c>
      <c r="BR22" s="102">
        <v>99</v>
      </c>
      <c r="BS22" s="102">
        <v>90</v>
      </c>
      <c r="BT22" s="102">
        <v>77</v>
      </c>
      <c r="BU22" s="40">
        <v>85.102670000000003</v>
      </c>
      <c r="BV22" s="99">
        <v>0</v>
      </c>
      <c r="BW22" s="99">
        <v>0</v>
      </c>
      <c r="BX22" s="99">
        <v>0</v>
      </c>
      <c r="BY22" s="99">
        <v>0</v>
      </c>
      <c r="BZ22" s="102">
        <v>87</v>
      </c>
      <c r="CA22" s="102">
        <v>58</v>
      </c>
      <c r="CB22" s="108">
        <v>39.700000000000003</v>
      </c>
      <c r="CC22" s="108">
        <v>40.9</v>
      </c>
      <c r="CD22" s="108">
        <v>0.79999999999999716</v>
      </c>
      <c r="CE22" s="108">
        <v>-1.5</v>
      </c>
      <c r="CF22" s="108">
        <v>-0.30000000000000426</v>
      </c>
      <c r="CG22" s="108">
        <v>1.0196560196560196</v>
      </c>
      <c r="CH22" s="108">
        <v>0.96420047732696901</v>
      </c>
      <c r="CI22" s="108">
        <v>0.99262899262899251</v>
      </c>
      <c r="CJ22" s="108">
        <v>144.69999999999999</v>
      </c>
      <c r="CK22" s="108">
        <v>170.5</v>
      </c>
      <c r="CL22" s="108">
        <v>17.400000000000006</v>
      </c>
      <c r="CM22" s="108">
        <v>18.099999999999994</v>
      </c>
      <c r="CN22" s="108">
        <v>43.900000000000006</v>
      </c>
      <c r="CO22" s="108">
        <v>1.1194234728894989</v>
      </c>
      <c r="CP22" s="108">
        <v>1.1055393586005831</v>
      </c>
      <c r="CQ22" s="108">
        <v>1.3013040494166095</v>
      </c>
      <c r="CR22" s="108">
        <v>21.3</v>
      </c>
      <c r="CS22" s="108">
        <v>23.7</v>
      </c>
      <c r="CT22" s="108">
        <v>1.0999999999999979</v>
      </c>
      <c r="CU22" s="108">
        <v>1.3000000000000007</v>
      </c>
      <c r="CV22" s="108">
        <v>3.6999999999999993</v>
      </c>
      <c r="CW22" s="108">
        <v>1.0493273542600896</v>
      </c>
      <c r="CX22" s="108">
        <v>1.0526315789473684</v>
      </c>
      <c r="CY22" s="108">
        <v>1.1659192825112108</v>
      </c>
      <c r="CZ22" s="108">
        <v>70.400000000000006</v>
      </c>
      <c r="DA22" s="108">
        <v>95.4</v>
      </c>
      <c r="DB22" s="108">
        <v>14.099999999999994</v>
      </c>
      <c r="DC22" s="108">
        <v>25.099999999999994</v>
      </c>
      <c r="DD22" s="108">
        <v>50.099999999999994</v>
      </c>
      <c r="DE22" s="108">
        <v>1.1974789915966386</v>
      </c>
      <c r="DF22" s="108">
        <v>1.2603734439834025</v>
      </c>
      <c r="DG22" s="108">
        <v>1.7016806722689075</v>
      </c>
      <c r="DH22" s="108">
        <v>18.399999999999999</v>
      </c>
      <c r="DI22" s="108">
        <v>17.2</v>
      </c>
      <c r="DJ22" s="108">
        <v>-0.29999999999999716</v>
      </c>
      <c r="DK22" s="108">
        <v>-2.7999999999999989</v>
      </c>
      <c r="DL22" s="108">
        <v>-3.9999999999999982</v>
      </c>
      <c r="DM22" s="108">
        <v>0.98453608247422697</v>
      </c>
      <c r="DN22" s="108">
        <v>0.84615384615384626</v>
      </c>
      <c r="DO22" s="108">
        <v>0.79381443298969079</v>
      </c>
      <c r="DP22" s="108">
        <v>74.3</v>
      </c>
      <c r="DQ22" s="108">
        <v>75.099999999999994</v>
      </c>
      <c r="DR22" s="108">
        <v>3.2999999999999972</v>
      </c>
      <c r="DS22" s="108">
        <v>-7</v>
      </c>
      <c r="DT22" s="108">
        <v>-6.2000000000000028</v>
      </c>
      <c r="DU22" s="108">
        <v>1.0438247011952191</v>
      </c>
      <c r="DV22" s="108">
        <v>0.90801576872536138</v>
      </c>
      <c r="DW22" s="108">
        <v>0.91766268260292161</v>
      </c>
      <c r="DX22" s="108">
        <v>7.8</v>
      </c>
      <c r="DY22" s="108">
        <v>9.6</v>
      </c>
      <c r="DZ22" s="108">
        <v>1.3999999999999995</v>
      </c>
      <c r="EA22" s="108">
        <v>-0.90000000000000036</v>
      </c>
      <c r="EB22" s="108">
        <v>0.89999999999999947</v>
      </c>
      <c r="EC22" s="108">
        <v>1.1772151898734176</v>
      </c>
      <c r="ED22" s="108">
        <v>0.90721649484536082</v>
      </c>
      <c r="EE22" s="108">
        <v>1.1139240506329113</v>
      </c>
      <c r="EF22" s="97">
        <v>5.5820461516279059</v>
      </c>
      <c r="EG22" s="99">
        <v>3.1924999999999999</v>
      </c>
      <c r="EH22" s="99">
        <v>16.604166666666664</v>
      </c>
      <c r="EI22" s="103">
        <v>679</v>
      </c>
      <c r="EJ22" s="103">
        <v>679</v>
      </c>
      <c r="EK22" s="103">
        <v>6010.2</v>
      </c>
      <c r="EL22" s="103">
        <v>6010.2</v>
      </c>
      <c r="EM22" s="103">
        <v>457</v>
      </c>
      <c r="EN22" s="103">
        <v>28487.5</v>
      </c>
      <c r="EO22" s="103">
        <v>3482</v>
      </c>
      <c r="EP22" s="103">
        <v>808</v>
      </c>
      <c r="EQ22" s="103">
        <v>5769</v>
      </c>
      <c r="ER22" s="103">
        <v>0</v>
      </c>
      <c r="ES22" s="103">
        <v>0</v>
      </c>
      <c r="ET22" s="103">
        <v>11669</v>
      </c>
      <c r="EU22" s="103">
        <v>15967</v>
      </c>
      <c r="EV22" s="103">
        <v>27636</v>
      </c>
      <c r="EW22" s="99">
        <v>17290.999999999993</v>
      </c>
      <c r="EX22" s="113">
        <v>0</v>
      </c>
      <c r="EY22" s="109">
        <v>0</v>
      </c>
      <c r="EZ22" s="109">
        <v>0</v>
      </c>
      <c r="FA22" s="109">
        <v>0</v>
      </c>
      <c r="FB22" s="114">
        <v>1</v>
      </c>
      <c r="FC22" s="114">
        <v>0</v>
      </c>
      <c r="FD22" s="114">
        <v>0</v>
      </c>
      <c r="FE22" s="114">
        <v>0</v>
      </c>
      <c r="FF22" s="114">
        <v>0</v>
      </c>
      <c r="FG22" s="103">
        <v>0</v>
      </c>
      <c r="FH22" s="103">
        <v>0</v>
      </c>
      <c r="FI22" s="103">
        <v>0</v>
      </c>
      <c r="FJ22" s="103">
        <v>0</v>
      </c>
      <c r="FK22" s="103">
        <v>0</v>
      </c>
      <c r="FL22" s="103">
        <v>0</v>
      </c>
      <c r="FM22" s="103">
        <v>0</v>
      </c>
      <c r="FN22" s="103">
        <v>0</v>
      </c>
      <c r="FO22" s="104">
        <v>1.096706</v>
      </c>
      <c r="FP22" s="104">
        <v>1.876325</v>
      </c>
      <c r="FQ22" s="104">
        <v>1.4725470000000001</v>
      </c>
      <c r="FR22" s="104">
        <v>1.1206719999999999</v>
      </c>
      <c r="FS22" s="104">
        <v>2.7040419999999998</v>
      </c>
      <c r="FT22" s="104">
        <v>2.1077400000000002</v>
      </c>
      <c r="FU22" s="104">
        <v>1.7736559999999999</v>
      </c>
      <c r="FV22" s="104">
        <v>1.91744</v>
      </c>
      <c r="FW22" s="104">
        <v>2.243452</v>
      </c>
      <c r="FX22" s="104">
        <v>1.612379</v>
      </c>
      <c r="FY22" s="104">
        <v>1.3245309999999999</v>
      </c>
      <c r="FZ22" s="104">
        <v>1.7175480000000001</v>
      </c>
      <c r="GA22" s="104">
        <v>0.91875399999999996</v>
      </c>
      <c r="GB22" s="104">
        <v>1.781806</v>
      </c>
      <c r="GC22" s="104">
        <v>1.6551210000000001</v>
      </c>
      <c r="GD22" s="104">
        <v>1.7128859999999999</v>
      </c>
      <c r="GE22" s="104">
        <v>1.602886</v>
      </c>
      <c r="GF22" s="104">
        <v>1.87276</v>
      </c>
      <c r="GG22" s="104">
        <v>1.8046420000000001</v>
      </c>
      <c r="GH22" s="104">
        <v>1.818262</v>
      </c>
      <c r="GI22" s="104">
        <v>2.3337889999999999</v>
      </c>
      <c r="GJ22" s="104">
        <v>1.638226</v>
      </c>
      <c r="GK22" s="105">
        <v>8.4058440000000001</v>
      </c>
      <c r="GL22" s="106">
        <v>6.7261839999999999</v>
      </c>
      <c r="GM22" s="106">
        <v>6.0194409999999996</v>
      </c>
      <c r="GN22" s="106">
        <v>7.9321029999999997</v>
      </c>
      <c r="GO22" s="106">
        <v>7.5208630000000003</v>
      </c>
      <c r="GP22" s="106">
        <v>7.1372429999999998</v>
      </c>
      <c r="GQ22" s="106">
        <v>3.9293499999999999</v>
      </c>
      <c r="GR22" s="105">
        <v>4.9806689999999998</v>
      </c>
      <c r="GS22" s="105">
        <v>6.997471</v>
      </c>
      <c r="GT22" s="107">
        <v>66.13</v>
      </c>
    </row>
    <row r="23" spans="1:202" x14ac:dyDescent="0.3">
      <c r="A23" s="15">
        <v>10</v>
      </c>
      <c r="B23" s="100" t="s">
        <v>46</v>
      </c>
      <c r="C23" s="115" t="s">
        <v>37</v>
      </c>
      <c r="D23" s="93">
        <v>1</v>
      </c>
      <c r="E23" s="99">
        <v>836188</v>
      </c>
      <c r="F23" s="99">
        <v>1226943</v>
      </c>
      <c r="G23" s="99">
        <v>100</v>
      </c>
      <c r="H23" s="99">
        <v>0</v>
      </c>
      <c r="I23" s="99">
        <v>50</v>
      </c>
      <c r="J23" s="95">
        <v>7812.8</v>
      </c>
      <c r="K23" s="109">
        <v>291688</v>
      </c>
      <c r="L23" s="109">
        <v>252721</v>
      </c>
      <c r="M23" s="109">
        <v>257335</v>
      </c>
      <c r="N23" s="110">
        <v>256756</v>
      </c>
      <c r="O23" s="109">
        <v>286831</v>
      </c>
      <c r="P23" s="108">
        <v>0.8664090863899564</v>
      </c>
      <c r="Q23" s="108">
        <v>1.1146205738800634</v>
      </c>
      <c r="R23" s="108">
        <v>1.2864830152282027</v>
      </c>
      <c r="S23" s="109">
        <v>27665</v>
      </c>
      <c r="T23" s="109">
        <v>33845</v>
      </c>
      <c r="U23" s="109">
        <v>43192</v>
      </c>
      <c r="V23" s="109">
        <v>39348</v>
      </c>
      <c r="W23" s="108">
        <v>1.2233788765994362</v>
      </c>
      <c r="X23" s="108">
        <v>0.9110040978862316</v>
      </c>
      <c r="Y23" s="108">
        <v>0.74466227536844776</v>
      </c>
      <c r="Z23" s="116">
        <v>0</v>
      </c>
      <c r="AA23" s="111">
        <v>8665</v>
      </c>
      <c r="AB23" s="112">
        <v>1</v>
      </c>
      <c r="AC23" s="109">
        <v>213569.35</v>
      </c>
      <c r="AD23" s="109">
        <v>159567</v>
      </c>
      <c r="AE23" s="109">
        <v>150952</v>
      </c>
      <c r="AF23" s="108">
        <v>0.74714491033048358</v>
      </c>
      <c r="AG23" s="108">
        <v>0.94601047829138674</v>
      </c>
      <c r="AH23" s="109">
        <v>35895.19</v>
      </c>
      <c r="AI23" s="109">
        <v>32006</v>
      </c>
      <c r="AJ23" s="109">
        <v>33770</v>
      </c>
      <c r="AK23" s="108">
        <v>0.89165451820931407</v>
      </c>
      <c r="AL23" s="108">
        <v>1.0551129440434905</v>
      </c>
      <c r="AM23" s="109">
        <v>144375.64000000001</v>
      </c>
      <c r="AN23" s="109">
        <v>176473</v>
      </c>
      <c r="AO23" s="109">
        <v>159342</v>
      </c>
      <c r="AP23" s="108">
        <v>1.2223168512579319</v>
      </c>
      <c r="AQ23" s="108">
        <v>0.90292621009327156</v>
      </c>
      <c r="AR23" s="108">
        <v>1.7278802166333833</v>
      </c>
      <c r="AS23" s="108">
        <v>1.08556501240976</v>
      </c>
      <c r="AT23" s="108">
        <v>1.1592790395561776</v>
      </c>
      <c r="AU23" s="108">
        <v>0.62826404397689339</v>
      </c>
      <c r="AV23" s="108">
        <v>1.0679038346886158</v>
      </c>
      <c r="AW23" s="108">
        <v>0.58831518678841099</v>
      </c>
      <c r="AX23" s="96">
        <v>4.2555000531406098</v>
      </c>
      <c r="AY23" s="96">
        <v>153.53010444398936</v>
      </c>
      <c r="AZ23" s="96">
        <v>1.0819953093992425</v>
      </c>
      <c r="BA23" s="96">
        <v>91.298894122465697</v>
      </c>
      <c r="BB23" s="96">
        <v>0.97087246495168089</v>
      </c>
      <c r="BC23" s="96">
        <v>-4.5222222222222221</v>
      </c>
      <c r="BD23" s="96">
        <v>2.1744444444444446</v>
      </c>
      <c r="BE23" s="96">
        <v>92.60520143990307</v>
      </c>
      <c r="BF23" s="96">
        <f t="shared" si="121"/>
        <v>7.3337029347322318</v>
      </c>
      <c r="BG23" s="96">
        <v>0.44489268849028685</v>
      </c>
      <c r="BH23" s="96">
        <v>1.859432076317262E-2</v>
      </c>
      <c r="BI23" s="96">
        <v>6.9407372433962319E-2</v>
      </c>
      <c r="BJ23" s="96">
        <v>4.2844057058001426E-4</v>
      </c>
      <c r="BK23" s="96">
        <v>6.8003801124742296</v>
      </c>
      <c r="BL23" s="96">
        <v>50.29195804195804</v>
      </c>
      <c r="BM23" s="102">
        <v>43</v>
      </c>
      <c r="BN23" s="102">
        <v>21</v>
      </c>
      <c r="BO23" s="102">
        <v>36</v>
      </c>
      <c r="BP23" s="102">
        <v>21</v>
      </c>
      <c r="BQ23" s="102">
        <v>46</v>
      </c>
      <c r="BR23" s="102">
        <v>97</v>
      </c>
      <c r="BS23" s="102">
        <v>64</v>
      </c>
      <c r="BT23" s="102">
        <v>53</v>
      </c>
      <c r="BU23" s="40">
        <v>42.153100000000002</v>
      </c>
      <c r="BV23" s="117">
        <v>3</v>
      </c>
      <c r="BW23" s="117">
        <v>426</v>
      </c>
      <c r="BX23" s="130">
        <v>1536.3500000000001</v>
      </c>
      <c r="BY23" s="130">
        <v>584.17499999999995</v>
      </c>
      <c r="BZ23" s="102">
        <v>79</v>
      </c>
      <c r="CA23" s="102">
        <v>46</v>
      </c>
      <c r="CB23" s="108">
        <v>104.1</v>
      </c>
      <c r="CC23" s="108">
        <v>128.80000000000001</v>
      </c>
      <c r="CD23" s="108">
        <v>21.800000000000011</v>
      </c>
      <c r="CE23" s="108">
        <v>-5.7000000000000171</v>
      </c>
      <c r="CF23" s="108">
        <v>19</v>
      </c>
      <c r="CG23" s="108">
        <v>1.2074215033301618</v>
      </c>
      <c r="CH23" s="108">
        <v>0.95608628659476103</v>
      </c>
      <c r="CI23" s="108">
        <v>1.1807802093244528</v>
      </c>
      <c r="CJ23" s="108">
        <v>426.6</v>
      </c>
      <c r="CK23" s="108">
        <v>706.5</v>
      </c>
      <c r="CL23" s="108">
        <v>218.5</v>
      </c>
      <c r="CM23" s="108">
        <v>13.799999999999955</v>
      </c>
      <c r="CN23" s="108">
        <v>293.69999999999993</v>
      </c>
      <c r="CO23" s="108">
        <v>1.5109915809167447</v>
      </c>
      <c r="CP23" s="108">
        <v>1.0195053003533567</v>
      </c>
      <c r="CQ23" s="108">
        <v>1.6868568755846585</v>
      </c>
      <c r="CR23" s="108">
        <v>81.5</v>
      </c>
      <c r="CS23" s="108">
        <v>111.3</v>
      </c>
      <c r="CT23" s="108">
        <v>25.700000000000003</v>
      </c>
      <c r="CU23" s="108">
        <v>-8.0999999999999943</v>
      </c>
      <c r="CV23" s="108">
        <v>21.700000000000003</v>
      </c>
      <c r="CW23" s="108">
        <v>1.3115151515151515</v>
      </c>
      <c r="CX23" s="108">
        <v>0.92787177203918081</v>
      </c>
      <c r="CY23" s="108">
        <v>1.2630303030303032</v>
      </c>
      <c r="CZ23" s="108">
        <v>333.4</v>
      </c>
      <c r="DA23" s="108">
        <v>602.29999999999995</v>
      </c>
      <c r="DB23" s="108">
        <v>202.10000000000002</v>
      </c>
      <c r="DC23" s="108">
        <v>-8.2999999999999545</v>
      </c>
      <c r="DD23" s="108">
        <v>260.60000000000002</v>
      </c>
      <c r="DE23" s="108">
        <v>1.6043660287081341</v>
      </c>
      <c r="DF23" s="108">
        <v>0.98624233383059845</v>
      </c>
      <c r="DG23" s="108">
        <v>1.7793062200956939</v>
      </c>
      <c r="DH23" s="108">
        <v>22.6</v>
      </c>
      <c r="DI23" s="108">
        <v>17.5</v>
      </c>
      <c r="DJ23" s="108">
        <v>-3.9000000000000021</v>
      </c>
      <c r="DK23" s="108">
        <v>2.3999999999999986</v>
      </c>
      <c r="DL23" s="108">
        <v>-2.7000000000000028</v>
      </c>
      <c r="DM23" s="108">
        <v>0.83474576271186429</v>
      </c>
      <c r="DN23" s="108">
        <v>1.1297297297297297</v>
      </c>
      <c r="DO23" s="108">
        <v>0.88559322033898291</v>
      </c>
      <c r="DP23" s="108">
        <v>93.2</v>
      </c>
      <c r="DQ23" s="108">
        <v>104.2</v>
      </c>
      <c r="DR23" s="108">
        <v>16.399999999999991</v>
      </c>
      <c r="DS23" s="108">
        <v>22.099999999999994</v>
      </c>
      <c r="DT23" s="108">
        <v>33.099999999999994</v>
      </c>
      <c r="DU23" s="108">
        <v>1.1740976645435244</v>
      </c>
      <c r="DV23" s="108">
        <v>1.2100760456273765</v>
      </c>
      <c r="DW23" s="108">
        <v>1.351380042462845</v>
      </c>
      <c r="DX23" s="108">
        <v>18.899999999999999</v>
      </c>
      <c r="DY23" s="108">
        <v>31.4</v>
      </c>
      <c r="DZ23" s="108">
        <v>6.8000000000000007</v>
      </c>
      <c r="EA23" s="108">
        <v>-0.19999999999999929</v>
      </c>
      <c r="EB23" s="108">
        <v>12.3</v>
      </c>
      <c r="EC23" s="108">
        <v>1.3578947368421053</v>
      </c>
      <c r="ED23" s="108">
        <v>0.99365079365079367</v>
      </c>
      <c r="EE23" s="108">
        <v>1.6473684210526316</v>
      </c>
      <c r="EF23" s="97">
        <v>3.6739238523000011</v>
      </c>
      <c r="EG23" s="99">
        <v>145.14437500000003</v>
      </c>
      <c r="EH23" s="99">
        <v>196.04166666666666</v>
      </c>
      <c r="EI23" s="103">
        <v>3856</v>
      </c>
      <c r="EJ23" s="103">
        <v>3856</v>
      </c>
      <c r="EK23" s="103">
        <v>119136.3</v>
      </c>
      <c r="EL23" s="103">
        <v>119136.3</v>
      </c>
      <c r="EM23" s="103">
        <v>0</v>
      </c>
      <c r="EN23" s="103">
        <v>264005.90000000002</v>
      </c>
      <c r="EO23" s="103">
        <v>40000</v>
      </c>
      <c r="EP23" s="103">
        <v>2000</v>
      </c>
      <c r="EQ23" s="103">
        <v>90388</v>
      </c>
      <c r="ER23" s="103">
        <v>21904</v>
      </c>
      <c r="ES23" s="103">
        <v>88441</v>
      </c>
      <c r="ET23" s="103">
        <v>229863</v>
      </c>
      <c r="EU23" s="103">
        <v>36899</v>
      </c>
      <c r="EV23" s="103">
        <v>266762</v>
      </c>
      <c r="EW23" s="99">
        <v>43291.000000000022</v>
      </c>
      <c r="EX23" s="113">
        <v>1</v>
      </c>
      <c r="EY23" s="109">
        <v>38575257</v>
      </c>
      <c r="EZ23" s="109">
        <v>47606826</v>
      </c>
      <c r="FA23" s="109">
        <v>86182083</v>
      </c>
      <c r="FB23" s="114">
        <v>0.44760182406357218</v>
      </c>
      <c r="FC23" s="114">
        <v>52084</v>
      </c>
      <c r="FD23" s="114">
        <v>122996</v>
      </c>
      <c r="FE23" s="114">
        <v>20.285407156989514</v>
      </c>
      <c r="FF23" s="114">
        <v>42.880999613012541</v>
      </c>
      <c r="FG23" s="103">
        <v>98.604832677485447</v>
      </c>
      <c r="FH23" s="103">
        <v>0.92604637549188584</v>
      </c>
      <c r="FI23" s="103">
        <v>0.46912094702266743</v>
      </c>
      <c r="FJ23" s="103">
        <v>0</v>
      </c>
      <c r="FK23" s="103">
        <v>0</v>
      </c>
      <c r="FL23" s="103">
        <v>73.728413932160393</v>
      </c>
      <c r="FM23" s="103">
        <v>100</v>
      </c>
      <c r="FN23" s="103">
        <v>0</v>
      </c>
      <c r="FO23" s="104">
        <v>0.94236160000000002</v>
      </c>
      <c r="FP23" s="104">
        <v>1.687349</v>
      </c>
      <c r="FQ23" s="104">
        <v>1.4452179999999999</v>
      </c>
      <c r="FR23" s="104">
        <v>0.59810229999999998</v>
      </c>
      <c r="FS23" s="104">
        <v>2.2436690000000001</v>
      </c>
      <c r="FT23" s="104">
        <v>1.921824</v>
      </c>
      <c r="FU23" s="104">
        <v>1.5694239999999999</v>
      </c>
      <c r="FV23" s="104">
        <v>1.665046</v>
      </c>
      <c r="FW23" s="104">
        <v>1.7241010000000001</v>
      </c>
      <c r="FX23" s="104">
        <v>1.8990389999999999</v>
      </c>
      <c r="FY23" s="104">
        <v>1.585582</v>
      </c>
      <c r="FZ23" s="104">
        <v>1.8620570000000001</v>
      </c>
      <c r="GA23" s="104">
        <v>1.027739</v>
      </c>
      <c r="GB23" s="104">
        <v>1.7510049999999999</v>
      </c>
      <c r="GC23" s="104">
        <v>1.5850379999999999</v>
      </c>
      <c r="GD23" s="104">
        <v>1.872622</v>
      </c>
      <c r="GE23" s="104">
        <v>1.7388399999999999</v>
      </c>
      <c r="GF23" s="104">
        <v>1.9081729999999999</v>
      </c>
      <c r="GG23" s="104">
        <v>1.786438</v>
      </c>
      <c r="GH23" s="104">
        <v>1.826254</v>
      </c>
      <c r="GI23" s="104">
        <v>2.2706620000000002</v>
      </c>
      <c r="GJ23" s="104">
        <v>1.6117319999999999</v>
      </c>
      <c r="GK23" s="105">
        <v>8.1549069999999997</v>
      </c>
      <c r="GL23" s="106">
        <v>6.4720500000000003</v>
      </c>
      <c r="GM23" s="106">
        <v>5.3219580000000004</v>
      </c>
      <c r="GN23" s="106">
        <v>6.393834</v>
      </c>
      <c r="GO23" s="106">
        <v>7.5067709999999996</v>
      </c>
      <c r="GP23" s="106">
        <v>3.1509719999999999</v>
      </c>
      <c r="GQ23" s="106">
        <v>3.9933529999999999</v>
      </c>
      <c r="GR23" s="105">
        <v>4.9258540000000002</v>
      </c>
      <c r="GS23" s="105">
        <v>6.201905</v>
      </c>
      <c r="GT23" s="107">
        <v>57.62</v>
      </c>
    </row>
    <row r="24" spans="1:202" x14ac:dyDescent="0.3">
      <c r="A24" s="15">
        <v>11</v>
      </c>
      <c r="B24" s="100" t="s">
        <v>47</v>
      </c>
      <c r="C24" s="115" t="s">
        <v>33</v>
      </c>
      <c r="D24" s="93">
        <v>0</v>
      </c>
      <c r="E24" s="99">
        <v>665414</v>
      </c>
      <c r="F24" s="99">
        <v>1118758</v>
      </c>
      <c r="G24" s="99">
        <v>2</v>
      </c>
      <c r="H24" s="99">
        <v>0</v>
      </c>
      <c r="I24" s="99">
        <v>0</v>
      </c>
      <c r="J24" s="95">
        <v>2359.5</v>
      </c>
      <c r="K24" s="109">
        <v>1017</v>
      </c>
      <c r="L24" s="109">
        <v>997.6</v>
      </c>
      <c r="M24" s="109">
        <v>996.3</v>
      </c>
      <c r="N24" s="110">
        <v>994.9</v>
      </c>
      <c r="O24" s="109">
        <v>1020</v>
      </c>
      <c r="P24" s="108">
        <v>0.98094302554027513</v>
      </c>
      <c r="Q24" s="108">
        <v>1.0237641632407501</v>
      </c>
      <c r="R24" s="108">
        <v>1.0436530324244779</v>
      </c>
      <c r="S24" s="109">
        <v>2798</v>
      </c>
      <c r="T24" s="109">
        <v>2898.6</v>
      </c>
      <c r="U24" s="109">
        <v>2983.8</v>
      </c>
      <c r="V24" s="109">
        <v>3197</v>
      </c>
      <c r="W24" s="108">
        <v>1.0359414076455877</v>
      </c>
      <c r="X24" s="108">
        <v>1.0714285714285714</v>
      </c>
      <c r="Y24" s="108">
        <v>1.034255956486609</v>
      </c>
      <c r="Z24" s="116">
        <v>255</v>
      </c>
      <c r="AA24" s="111">
        <v>0</v>
      </c>
      <c r="AB24" s="112">
        <v>0</v>
      </c>
      <c r="AC24" s="109">
        <v>6052.2</v>
      </c>
      <c r="AD24" s="109">
        <v>4278</v>
      </c>
      <c r="AE24" s="109">
        <v>3873</v>
      </c>
      <c r="AF24" s="108">
        <v>0.70689883037071299</v>
      </c>
      <c r="AG24" s="108">
        <v>0.90535171769104927</v>
      </c>
      <c r="AH24" s="109">
        <v>0</v>
      </c>
      <c r="AI24" s="109">
        <v>60</v>
      </c>
      <c r="AJ24" s="109">
        <v>2364</v>
      </c>
      <c r="AK24" s="108" t="s">
        <v>183</v>
      </c>
      <c r="AL24" s="108">
        <v>38.770491803278688</v>
      </c>
      <c r="AM24" s="109">
        <v>369</v>
      </c>
      <c r="AN24" s="109">
        <v>5</v>
      </c>
      <c r="AO24" s="109">
        <v>684</v>
      </c>
      <c r="AP24" s="108">
        <v>1.6216216216216217E-2</v>
      </c>
      <c r="AQ24" s="108">
        <v>114.16666666666667</v>
      </c>
      <c r="AR24" s="108">
        <v>16.36</v>
      </c>
      <c r="AS24" s="108">
        <v>723.16666666666663</v>
      </c>
      <c r="AT24" s="108">
        <v>9.1065693430656935</v>
      </c>
      <c r="AU24" s="108">
        <v>44.203341483292583</v>
      </c>
      <c r="AV24" s="108">
        <v>1.2592628729752054E-2</v>
      </c>
      <c r="AW24" s="108">
        <v>3510.2552796506484</v>
      </c>
      <c r="AX24" s="96">
        <v>3.4841281673264977</v>
      </c>
      <c r="AY24" s="96">
        <v>534.26573426573418</v>
      </c>
      <c r="AZ24" s="96">
        <v>0.98269410664172108</v>
      </c>
      <c r="BA24" s="96">
        <v>479.25407925407927</v>
      </c>
      <c r="BB24" s="96">
        <v>0.96848235697156559</v>
      </c>
      <c r="BC24" s="96">
        <v>-7.7666666666666675</v>
      </c>
      <c r="BD24" s="96">
        <v>1.838888888888889</v>
      </c>
      <c r="BE24" s="96">
        <v>99.635175397668377</v>
      </c>
      <c r="BF24" s="96">
        <f t="shared" si="121"/>
        <v>0.31880351543776703</v>
      </c>
      <c r="BG24" s="96">
        <v>2.5478802432588664E-3</v>
      </c>
      <c r="BH24" s="96">
        <v>1.3535613792312728E-3</v>
      </c>
      <c r="BI24" s="96">
        <v>2.1497739552496682E-3</v>
      </c>
      <c r="BJ24" s="96">
        <v>1.1943188640275936E-3</v>
      </c>
      <c r="BK24" s="96">
        <v>0.31155798099599963</v>
      </c>
      <c r="BL24" s="96">
        <v>59.803645007923933</v>
      </c>
      <c r="BM24" s="102">
        <v>49</v>
      </c>
      <c r="BN24" s="102">
        <v>21</v>
      </c>
      <c r="BO24" s="102">
        <v>29</v>
      </c>
      <c r="BP24" s="102">
        <v>10</v>
      </c>
      <c r="BQ24" s="102">
        <v>30</v>
      </c>
      <c r="BR24" s="102">
        <v>97</v>
      </c>
      <c r="BS24" s="102">
        <v>33</v>
      </c>
      <c r="BT24" s="102">
        <v>26</v>
      </c>
      <c r="BU24" s="40">
        <v>97.587850000000003</v>
      </c>
      <c r="BV24" s="118">
        <v>0</v>
      </c>
      <c r="BW24" s="118">
        <v>0</v>
      </c>
      <c r="BX24" s="118">
        <v>0</v>
      </c>
      <c r="BY24" s="119">
        <v>0</v>
      </c>
      <c r="BZ24" s="102">
        <v>87</v>
      </c>
      <c r="CA24" s="102">
        <v>55</v>
      </c>
      <c r="CB24" s="108">
        <v>84.3</v>
      </c>
      <c r="CC24" s="108">
        <v>77.900000000000006</v>
      </c>
      <c r="CD24" s="108">
        <v>-3.2000000000000028</v>
      </c>
      <c r="CE24" s="108">
        <v>-19.100000000000009</v>
      </c>
      <c r="CF24" s="108">
        <v>-25.5</v>
      </c>
      <c r="CG24" s="108">
        <v>0.96248534583821799</v>
      </c>
      <c r="CH24" s="108">
        <v>0.75792141951837755</v>
      </c>
      <c r="CI24" s="108">
        <v>0.70105509964830015</v>
      </c>
      <c r="CJ24" s="108">
        <v>344.3</v>
      </c>
      <c r="CK24" s="108">
        <v>366.1</v>
      </c>
      <c r="CL24" s="108">
        <v>26</v>
      </c>
      <c r="CM24" s="108">
        <v>-202.8</v>
      </c>
      <c r="CN24" s="108">
        <v>-181</v>
      </c>
      <c r="CO24" s="108">
        <v>1.0752968433246453</v>
      </c>
      <c r="CP24" s="108">
        <v>0.44756197221465543</v>
      </c>
      <c r="CQ24" s="108">
        <v>0.47581812916304667</v>
      </c>
      <c r="CR24" s="108">
        <v>83.5</v>
      </c>
      <c r="CS24" s="108">
        <v>76.900000000000006</v>
      </c>
      <c r="CT24" s="108">
        <v>-3.2999999999999972</v>
      </c>
      <c r="CU24" s="108">
        <v>-18.700000000000003</v>
      </c>
      <c r="CV24" s="108">
        <v>-25.299999999999997</v>
      </c>
      <c r="CW24" s="108">
        <v>0.96094674556213022</v>
      </c>
      <c r="CX24" s="108">
        <v>0.75994865211810014</v>
      </c>
      <c r="CY24" s="108">
        <v>0.70059171597633141</v>
      </c>
      <c r="CZ24" s="108">
        <v>341.4</v>
      </c>
      <c r="DA24" s="108">
        <v>362.2</v>
      </c>
      <c r="DB24" s="108">
        <v>25.400000000000034</v>
      </c>
      <c r="DC24" s="108">
        <v>-201.2</v>
      </c>
      <c r="DD24" s="108">
        <v>-180.39999999999998</v>
      </c>
      <c r="DE24" s="108">
        <v>1.0741822429906542</v>
      </c>
      <c r="DF24" s="108">
        <v>0.44603524229074892</v>
      </c>
      <c r="DG24" s="108">
        <v>0.47313084112149534</v>
      </c>
      <c r="DH24" s="108">
        <v>0.8</v>
      </c>
      <c r="DI24" s="108">
        <v>1</v>
      </c>
      <c r="DJ24" s="108">
        <v>9.9999999999999978E-2</v>
      </c>
      <c r="DK24" s="108">
        <v>-0.4</v>
      </c>
      <c r="DL24" s="108">
        <v>-0.20000000000000007</v>
      </c>
      <c r="DM24" s="108">
        <v>1.0555555555555556</v>
      </c>
      <c r="DN24" s="108">
        <v>0.8</v>
      </c>
      <c r="DO24" s="108">
        <v>0.88888888888888895</v>
      </c>
      <c r="DP24" s="108">
        <v>2.9</v>
      </c>
      <c r="DQ24" s="108">
        <v>3.9</v>
      </c>
      <c r="DR24" s="108">
        <v>0.60000000000000009</v>
      </c>
      <c r="DS24" s="108">
        <v>-1.6</v>
      </c>
      <c r="DT24" s="108">
        <v>-0.60000000000000009</v>
      </c>
      <c r="DU24" s="108">
        <v>1.153846153846154</v>
      </c>
      <c r="DV24" s="108">
        <v>0.6734693877551019</v>
      </c>
      <c r="DW24" s="108">
        <v>0.84615384615384615</v>
      </c>
      <c r="DX24" s="108">
        <v>0</v>
      </c>
      <c r="DY24" s="108">
        <v>0</v>
      </c>
      <c r="DZ24" s="108">
        <v>0</v>
      </c>
      <c r="EA24" s="108">
        <v>0</v>
      </c>
      <c r="EB24" s="108">
        <v>0</v>
      </c>
      <c r="EC24" s="108">
        <v>1</v>
      </c>
      <c r="ED24" s="108">
        <v>1</v>
      </c>
      <c r="EE24" s="108">
        <v>1</v>
      </c>
      <c r="EF24" s="97">
        <v>3.8078105372071462</v>
      </c>
      <c r="EG24" s="99">
        <v>1.9791666666666666E-2</v>
      </c>
      <c r="EH24" s="99">
        <v>4.208333333333333</v>
      </c>
      <c r="EI24" s="103">
        <v>6421</v>
      </c>
      <c r="EJ24" s="103">
        <v>11221.9</v>
      </c>
      <c r="EK24" s="103">
        <v>0</v>
      </c>
      <c r="EL24" s="103">
        <v>435.98</v>
      </c>
      <c r="EM24" s="103">
        <v>0</v>
      </c>
      <c r="EN24" s="103">
        <v>5236.8</v>
      </c>
      <c r="EO24" s="103">
        <v>2268</v>
      </c>
      <c r="EP24" s="103">
        <v>118</v>
      </c>
      <c r="EQ24" s="103">
        <v>0</v>
      </c>
      <c r="ER24" s="103">
        <v>0</v>
      </c>
      <c r="ES24" s="103">
        <v>0</v>
      </c>
      <c r="ET24" s="103">
        <v>5351</v>
      </c>
      <c r="EU24" s="103">
        <v>4510</v>
      </c>
      <c r="EV24" s="103">
        <v>9861</v>
      </c>
      <c r="EW24" s="99">
        <v>4509.9999999999982</v>
      </c>
      <c r="EX24" s="113">
        <v>0</v>
      </c>
      <c r="EY24" s="109">
        <v>0</v>
      </c>
      <c r="EZ24" s="109">
        <v>0</v>
      </c>
      <c r="FA24" s="109">
        <v>0</v>
      </c>
      <c r="FB24" s="114">
        <v>1</v>
      </c>
      <c r="FC24" s="114">
        <v>0</v>
      </c>
      <c r="FD24" s="114">
        <v>0</v>
      </c>
      <c r="FE24" s="114">
        <v>0</v>
      </c>
      <c r="FF24" s="114">
        <v>0</v>
      </c>
      <c r="FG24" s="103">
        <v>0</v>
      </c>
      <c r="FH24" s="103">
        <v>0</v>
      </c>
      <c r="FI24" s="103">
        <v>0</v>
      </c>
      <c r="FJ24" s="103">
        <v>0</v>
      </c>
      <c r="FK24" s="103">
        <v>0</v>
      </c>
      <c r="FL24" s="103">
        <v>0</v>
      </c>
      <c r="FM24" s="103">
        <v>0</v>
      </c>
      <c r="FN24" s="103">
        <v>0</v>
      </c>
      <c r="FO24" s="104">
        <v>0.98191070000000003</v>
      </c>
      <c r="FP24" s="104">
        <v>1.687149</v>
      </c>
      <c r="FQ24" s="104">
        <v>1.24777</v>
      </c>
      <c r="FR24" s="104">
        <v>0.63433269999999997</v>
      </c>
      <c r="FS24" s="104">
        <v>2.2601930000000001</v>
      </c>
      <c r="FT24" s="104">
        <v>1.7410920000000001</v>
      </c>
      <c r="FU24" s="104">
        <v>1.784864</v>
      </c>
      <c r="FV24" s="104">
        <v>2.1229719999999999</v>
      </c>
      <c r="FW24" s="104">
        <v>1.9108890000000001</v>
      </c>
      <c r="FX24" s="104">
        <v>2.08188</v>
      </c>
      <c r="FY24" s="104">
        <v>1.5288269999999999</v>
      </c>
      <c r="FZ24" s="104">
        <v>1.881759</v>
      </c>
      <c r="GA24" s="104">
        <v>1.160185</v>
      </c>
      <c r="GB24" s="104">
        <v>1.8840209999999999</v>
      </c>
      <c r="GC24" s="104">
        <v>1.6918629999999999</v>
      </c>
      <c r="GD24" s="104">
        <v>1.510256</v>
      </c>
      <c r="GE24" s="104">
        <v>1.734442</v>
      </c>
      <c r="GF24" s="104">
        <v>1.830422</v>
      </c>
      <c r="GG24" s="104">
        <v>1.852946</v>
      </c>
      <c r="GH24" s="104">
        <v>1.649804</v>
      </c>
      <c r="GI24" s="104">
        <v>1.7534380000000001</v>
      </c>
      <c r="GJ24" s="104">
        <v>1.6375980000000001</v>
      </c>
      <c r="GK24" s="105">
        <v>8.1320379999999997</v>
      </c>
      <c r="GL24" s="106">
        <v>7.0011799999999997</v>
      </c>
      <c r="GM24" s="106">
        <v>6.1471470000000004</v>
      </c>
      <c r="GN24" s="106">
        <v>6.1411049999999996</v>
      </c>
      <c r="GO24" s="106">
        <v>7.7914250000000003</v>
      </c>
      <c r="GP24" s="106">
        <v>4.8655340000000002</v>
      </c>
      <c r="GQ24" s="106">
        <v>3.841215</v>
      </c>
      <c r="GR24" s="105">
        <v>4.6835370000000003</v>
      </c>
      <c r="GS24" s="105">
        <v>5.2945520000000004</v>
      </c>
      <c r="GT24" s="107">
        <v>59.9</v>
      </c>
    </row>
    <row r="25" spans="1:202" x14ac:dyDescent="0.3">
      <c r="A25" s="15">
        <v>12</v>
      </c>
      <c r="B25" s="100" t="s">
        <v>48</v>
      </c>
      <c r="C25" s="115" t="s">
        <v>39</v>
      </c>
      <c r="D25" s="93">
        <v>1</v>
      </c>
      <c r="E25" s="99">
        <v>614167</v>
      </c>
      <c r="F25" s="99">
        <v>2516580</v>
      </c>
      <c r="G25" s="99">
        <v>450</v>
      </c>
      <c r="H25" s="99">
        <v>170</v>
      </c>
      <c r="I25" s="99">
        <v>100</v>
      </c>
      <c r="J25" s="95">
        <v>6707.9</v>
      </c>
      <c r="K25" s="109">
        <v>301798</v>
      </c>
      <c r="L25" s="109">
        <v>319671.81</v>
      </c>
      <c r="M25" s="109">
        <v>321054.3</v>
      </c>
      <c r="N25" s="110">
        <v>318739.7</v>
      </c>
      <c r="O25" s="109">
        <v>343500</v>
      </c>
      <c r="P25" s="108">
        <v>1.0592242187681205</v>
      </c>
      <c r="Q25" s="108">
        <v>1.0699122549915856</v>
      </c>
      <c r="R25" s="108">
        <v>1.0100904379205899</v>
      </c>
      <c r="S25" s="109">
        <v>14982</v>
      </c>
      <c r="T25" s="109">
        <v>17141.37</v>
      </c>
      <c r="U25" s="109">
        <v>17263.099999999999</v>
      </c>
      <c r="V25" s="109">
        <v>17339</v>
      </c>
      <c r="W25" s="108">
        <v>1.1441213375158512</v>
      </c>
      <c r="X25" s="108">
        <v>1.0043964064156257</v>
      </c>
      <c r="Y25" s="108">
        <v>0.87787577548059692</v>
      </c>
      <c r="Z25" s="116">
        <v>2864</v>
      </c>
      <c r="AA25" s="111">
        <v>2968</v>
      </c>
      <c r="AB25" s="112">
        <v>1.0363128491620113</v>
      </c>
      <c r="AC25" s="109">
        <v>497201.3</v>
      </c>
      <c r="AD25" s="109">
        <v>494937</v>
      </c>
      <c r="AE25" s="109">
        <v>450298</v>
      </c>
      <c r="AF25" s="108">
        <v>0.99544591809008132</v>
      </c>
      <c r="AG25" s="108">
        <v>0.90980890535784276</v>
      </c>
      <c r="AH25" s="109">
        <v>7106.29</v>
      </c>
      <c r="AI25" s="109">
        <v>10869</v>
      </c>
      <c r="AJ25" s="109">
        <v>16915</v>
      </c>
      <c r="AK25" s="108">
        <v>1.5294155718987124</v>
      </c>
      <c r="AL25" s="108">
        <v>1.5562097516099356</v>
      </c>
      <c r="AM25" s="109">
        <v>10584.32</v>
      </c>
      <c r="AN25" s="109">
        <v>28244</v>
      </c>
      <c r="AO25" s="109">
        <v>41484</v>
      </c>
      <c r="AP25" s="108">
        <v>2.668318010225482</v>
      </c>
      <c r="AQ25" s="108">
        <v>1.468755531952558</v>
      </c>
      <c r="AR25" s="108">
        <v>47.642262113946479</v>
      </c>
      <c r="AS25" s="108">
        <v>17.907842095946187</v>
      </c>
      <c r="AT25" s="108">
        <v>11.262239363625406</v>
      </c>
      <c r="AU25" s="108">
        <v>0.37588144016159059</v>
      </c>
      <c r="AV25" s="108">
        <v>0.62889985869234621</v>
      </c>
      <c r="AW25" s="108">
        <v>0.59768091050799455</v>
      </c>
      <c r="AX25" s="96">
        <v>4.1055602238675819</v>
      </c>
      <c r="AY25" s="96">
        <v>77.207471786997431</v>
      </c>
      <c r="AZ25" s="96">
        <v>1.0341453674121406</v>
      </c>
      <c r="BA25" s="96">
        <v>63.52211571430702</v>
      </c>
      <c r="BB25" s="96">
        <v>0.98588616381304961</v>
      </c>
      <c r="BC25" s="96">
        <v>-3.0111111111111111</v>
      </c>
      <c r="BD25" s="96">
        <v>2.246666666666667</v>
      </c>
      <c r="BE25" s="96">
        <v>5.7551219185185625</v>
      </c>
      <c r="BF25" s="96">
        <f t="shared" si="121"/>
        <v>94.243892244022376</v>
      </c>
      <c r="BG25" s="96">
        <v>40.972390636121482</v>
      </c>
      <c r="BH25" s="96">
        <v>1.4393226902321253E-2</v>
      </c>
      <c r="BI25" s="96">
        <v>5.0277710412218075E-2</v>
      </c>
      <c r="BJ25" s="96">
        <v>10.129085556889722</v>
      </c>
      <c r="BK25" s="96">
        <v>43.077745113696636</v>
      </c>
      <c r="BL25" s="96">
        <v>61.988221664413977</v>
      </c>
      <c r="BM25" s="102">
        <v>80</v>
      </c>
      <c r="BN25" s="102">
        <v>6</v>
      </c>
      <c r="BO25" s="102">
        <v>14</v>
      </c>
      <c r="BP25" s="102">
        <v>53</v>
      </c>
      <c r="BQ25" s="102">
        <v>72</v>
      </c>
      <c r="BR25" s="102">
        <v>82</v>
      </c>
      <c r="BS25" s="102">
        <v>20</v>
      </c>
      <c r="BT25" s="102">
        <v>18</v>
      </c>
      <c r="BU25" s="40">
        <v>41.436599999999999</v>
      </c>
      <c r="BV25" s="118">
        <v>6</v>
      </c>
      <c r="BW25" s="118">
        <v>69.3</v>
      </c>
      <c r="BX25" s="110">
        <v>281.18292470235838</v>
      </c>
      <c r="BY25" s="110">
        <v>34.341402062479645</v>
      </c>
      <c r="BZ25" s="102">
        <v>84</v>
      </c>
      <c r="CA25" s="102">
        <v>55</v>
      </c>
      <c r="CB25" s="108">
        <v>65.8</v>
      </c>
      <c r="CC25" s="108">
        <v>69.3</v>
      </c>
      <c r="CD25" s="108">
        <v>3.4000000000000057</v>
      </c>
      <c r="CE25" s="108">
        <v>-0.20000000000000284</v>
      </c>
      <c r="CF25" s="108">
        <v>3.2999999999999972</v>
      </c>
      <c r="CG25" s="108">
        <v>1.0508982035928145</v>
      </c>
      <c r="CH25" s="108">
        <v>0.99715504978662872</v>
      </c>
      <c r="CI25" s="108">
        <v>1.0494011976047903</v>
      </c>
      <c r="CJ25" s="108">
        <v>206.7</v>
      </c>
      <c r="CK25" s="108">
        <v>242.1</v>
      </c>
      <c r="CL25" s="108">
        <v>35.400000000000006</v>
      </c>
      <c r="CM25" s="108">
        <v>19.299999999999983</v>
      </c>
      <c r="CN25" s="108">
        <v>54.699999999999989</v>
      </c>
      <c r="CO25" s="108">
        <v>1.17043813192104</v>
      </c>
      <c r="CP25" s="108">
        <v>1.0793911970382557</v>
      </c>
      <c r="CQ25" s="108">
        <v>1.2633606162734714</v>
      </c>
      <c r="CR25" s="108">
        <v>30.1</v>
      </c>
      <c r="CS25" s="108">
        <v>30.1</v>
      </c>
      <c r="CT25" s="108">
        <v>0.39999999999999858</v>
      </c>
      <c r="CU25" s="108">
        <v>-1.2000000000000028</v>
      </c>
      <c r="CV25" s="108">
        <v>-1.2000000000000028</v>
      </c>
      <c r="CW25" s="108">
        <v>1.012861736334405</v>
      </c>
      <c r="CX25" s="108">
        <v>0.96141479099678451</v>
      </c>
      <c r="CY25" s="108">
        <v>0.96141479099678451</v>
      </c>
      <c r="CZ25" s="108">
        <v>110.3</v>
      </c>
      <c r="DA25" s="108">
        <v>117.2</v>
      </c>
      <c r="DB25" s="108">
        <v>15.5</v>
      </c>
      <c r="DC25" s="108">
        <v>7.3999999999999915</v>
      </c>
      <c r="DD25" s="108">
        <v>14.299999999999997</v>
      </c>
      <c r="DE25" s="108">
        <v>1.1392632524707997</v>
      </c>
      <c r="DF25" s="108">
        <v>1.0626057529610828</v>
      </c>
      <c r="DG25" s="108">
        <v>1.1284815813117699</v>
      </c>
      <c r="DH25" s="108">
        <v>35.200000000000003</v>
      </c>
      <c r="DI25" s="108">
        <v>39</v>
      </c>
      <c r="DJ25" s="108">
        <v>3.2999999999999972</v>
      </c>
      <c r="DK25" s="108">
        <v>1.1000000000000014</v>
      </c>
      <c r="DL25" s="108">
        <v>4.8999999999999986</v>
      </c>
      <c r="DM25" s="108">
        <v>1.0911602209944751</v>
      </c>
      <c r="DN25" s="108">
        <v>1.0275000000000001</v>
      </c>
      <c r="DO25" s="108">
        <v>1.1353591160220995</v>
      </c>
      <c r="DP25" s="108">
        <v>96.1</v>
      </c>
      <c r="DQ25" s="108">
        <v>124.8</v>
      </c>
      <c r="DR25" s="108">
        <v>20.100000000000009</v>
      </c>
      <c r="DS25" s="108">
        <v>11.899999999999991</v>
      </c>
      <c r="DT25" s="108">
        <v>40.599999999999994</v>
      </c>
      <c r="DU25" s="108">
        <v>1.2070030895983523</v>
      </c>
      <c r="DV25" s="108">
        <v>1.0945945945945945</v>
      </c>
      <c r="DW25" s="108">
        <v>1.4181256436663234</v>
      </c>
      <c r="DX25" s="108">
        <v>2.2000000000000002</v>
      </c>
      <c r="DY25" s="108">
        <v>2.6</v>
      </c>
      <c r="DZ25" s="108">
        <v>9.9999999999999645E-2</v>
      </c>
      <c r="EA25" s="108">
        <v>0.89999999999999991</v>
      </c>
      <c r="EB25" s="108">
        <v>1.2999999999999998</v>
      </c>
      <c r="EC25" s="108">
        <v>1.043478260869565</v>
      </c>
      <c r="ED25" s="108">
        <v>1.3333333333333333</v>
      </c>
      <c r="EE25" s="108">
        <v>1.5652173913043477</v>
      </c>
      <c r="EF25" s="97">
        <v>3.685633599321084</v>
      </c>
      <c r="EG25" s="99">
        <v>12.086458333333333</v>
      </c>
      <c r="EH25" s="99">
        <v>34.145833333333336</v>
      </c>
      <c r="EI25" s="103">
        <v>297199.7</v>
      </c>
      <c r="EJ25" s="103">
        <v>408171.80000000005</v>
      </c>
      <c r="EK25" s="103">
        <v>1622.7</v>
      </c>
      <c r="EL25" s="103">
        <v>1622.7</v>
      </c>
      <c r="EM25" s="103">
        <v>5271.6</v>
      </c>
      <c r="EN25" s="103">
        <v>31468.400000000001</v>
      </c>
      <c r="EO25" s="103">
        <v>45924</v>
      </c>
      <c r="EP25" s="103">
        <v>32007</v>
      </c>
      <c r="EQ25" s="103">
        <v>0</v>
      </c>
      <c r="ER25" s="103">
        <v>0</v>
      </c>
      <c r="ES25" s="103">
        <v>0</v>
      </c>
      <c r="ET25" s="103">
        <v>33901</v>
      </c>
      <c r="EU25" s="103">
        <v>1928</v>
      </c>
      <c r="EV25" s="103">
        <v>35829</v>
      </c>
      <c r="EW25" s="99">
        <v>15783.999999999989</v>
      </c>
      <c r="EX25" s="113">
        <v>1</v>
      </c>
      <c r="EY25" s="109">
        <v>14223636</v>
      </c>
      <c r="EZ25" s="109">
        <v>26917260</v>
      </c>
      <c r="FA25" s="109">
        <v>41140896</v>
      </c>
      <c r="FB25" s="114">
        <v>0.34572987069290201</v>
      </c>
      <c r="FC25" s="114">
        <v>79451</v>
      </c>
      <c r="FD25" s="114">
        <v>86718</v>
      </c>
      <c r="FE25" s="114">
        <v>24.926609393181959</v>
      </c>
      <c r="FF25" s="114">
        <v>25.245414847161573</v>
      </c>
      <c r="FG25" s="103">
        <v>2.9785860076799779</v>
      </c>
      <c r="FH25" s="103">
        <v>0</v>
      </c>
      <c r="FI25" s="103">
        <v>8.0720488013007533E-3</v>
      </c>
      <c r="FJ25" s="103">
        <v>80.517533643146251</v>
      </c>
      <c r="FK25" s="103">
        <v>16.495808300372467</v>
      </c>
      <c r="FL25" s="103">
        <v>19.482466356853745</v>
      </c>
      <c r="FM25" s="103">
        <v>19.482466356853745</v>
      </c>
      <c r="FN25" s="103">
        <v>4.1328203610535663</v>
      </c>
      <c r="FO25" s="104">
        <v>0.82280620000000004</v>
      </c>
      <c r="FP25" s="104">
        <v>1.751118</v>
      </c>
      <c r="FQ25" s="104">
        <v>1.560621</v>
      </c>
      <c r="FR25" s="104">
        <v>0.70238060000000002</v>
      </c>
      <c r="FS25" s="104">
        <v>2.0794890000000001</v>
      </c>
      <c r="FT25" s="104">
        <v>1.778567</v>
      </c>
      <c r="FU25" s="104">
        <v>1.5748690000000001</v>
      </c>
      <c r="FV25" s="104">
        <v>1.9772080000000001</v>
      </c>
      <c r="FW25" s="104">
        <v>1.5451010000000001</v>
      </c>
      <c r="FX25" s="104">
        <v>1.6944269999999999</v>
      </c>
      <c r="FY25" s="104">
        <v>1.2407159999999999</v>
      </c>
      <c r="FZ25" s="104">
        <v>1.6034090000000001</v>
      </c>
      <c r="GA25" s="104">
        <v>0.837314</v>
      </c>
      <c r="GB25" s="104">
        <v>1.721379</v>
      </c>
      <c r="GC25" s="104">
        <v>1.6176790000000001</v>
      </c>
      <c r="GD25" s="104">
        <v>1.6404240000000001</v>
      </c>
      <c r="GE25" s="104">
        <v>1.292106</v>
      </c>
      <c r="GF25" s="104">
        <v>1.9934590000000001</v>
      </c>
      <c r="GG25" s="104">
        <v>1.9253800000000001</v>
      </c>
      <c r="GH25" s="104">
        <v>1.4514419999999999</v>
      </c>
      <c r="GI25" s="104">
        <v>1.386916</v>
      </c>
      <c r="GJ25" s="104">
        <v>1.636647</v>
      </c>
      <c r="GK25" s="105">
        <v>8.5232620000000008</v>
      </c>
      <c r="GL25" s="106">
        <v>6.1543830000000002</v>
      </c>
      <c r="GM25" s="106">
        <v>4.5080640000000001</v>
      </c>
      <c r="GN25" s="106">
        <v>5.6336050000000002</v>
      </c>
      <c r="GO25" s="106">
        <v>4.5350669999999997</v>
      </c>
      <c r="GP25" s="106">
        <v>3.7529089999999998</v>
      </c>
      <c r="GQ25" s="106">
        <v>2.8250410000000001</v>
      </c>
      <c r="GR25" s="105">
        <v>4.9537459999999998</v>
      </c>
      <c r="GS25" s="105">
        <v>4.2675970000000003</v>
      </c>
      <c r="GT25" s="125">
        <v>50.98</v>
      </c>
    </row>
    <row r="26" spans="1:202" x14ac:dyDescent="0.3">
      <c r="A26" s="15">
        <v>13</v>
      </c>
      <c r="B26" s="100" t="s">
        <v>49</v>
      </c>
      <c r="C26" s="115" t="s">
        <v>33</v>
      </c>
      <c r="D26" s="93">
        <v>0</v>
      </c>
      <c r="E26" s="99">
        <v>507446</v>
      </c>
      <c r="F26" s="99">
        <v>1001098</v>
      </c>
      <c r="G26" s="99">
        <v>2</v>
      </c>
      <c r="H26" s="99">
        <v>0</v>
      </c>
      <c r="I26" s="99">
        <v>0</v>
      </c>
      <c r="J26" s="95">
        <v>5294.9</v>
      </c>
      <c r="K26" s="109">
        <v>9247</v>
      </c>
      <c r="L26" s="109">
        <v>8883.4</v>
      </c>
      <c r="M26" s="109">
        <v>8883.4</v>
      </c>
      <c r="N26" s="110">
        <v>8202.94</v>
      </c>
      <c r="O26" s="109">
        <v>11911</v>
      </c>
      <c r="P26" s="108">
        <v>0.96068339100346012</v>
      </c>
      <c r="Q26" s="108">
        <v>1.340777092431678</v>
      </c>
      <c r="R26" s="108">
        <v>1.3956492898572959</v>
      </c>
      <c r="S26" s="109">
        <v>88081</v>
      </c>
      <c r="T26" s="109">
        <v>91503.3</v>
      </c>
      <c r="U26" s="109">
        <v>91849.600000000006</v>
      </c>
      <c r="V26" s="109">
        <v>82314</v>
      </c>
      <c r="W26" s="108">
        <v>1.0388535682659341</v>
      </c>
      <c r="X26" s="108">
        <v>0.8961835850827321</v>
      </c>
      <c r="Y26" s="108">
        <v>0.86266593527579793</v>
      </c>
      <c r="Z26" s="111">
        <v>0</v>
      </c>
      <c r="AA26" s="111">
        <v>0</v>
      </c>
      <c r="AB26" s="112">
        <v>1</v>
      </c>
      <c r="AC26" s="109">
        <v>13778.47</v>
      </c>
      <c r="AD26" s="109">
        <v>27308</v>
      </c>
      <c r="AE26" s="109">
        <v>22953</v>
      </c>
      <c r="AF26" s="108">
        <v>1.9818614213754231</v>
      </c>
      <c r="AG26" s="108">
        <v>0.84052876341132965</v>
      </c>
      <c r="AH26" s="109">
        <v>6702.64</v>
      </c>
      <c r="AI26" s="109">
        <v>17812</v>
      </c>
      <c r="AJ26" s="109">
        <v>17802</v>
      </c>
      <c r="AK26" s="108">
        <v>2.6572130961686486</v>
      </c>
      <c r="AL26" s="108">
        <v>0.99943861224948072</v>
      </c>
      <c r="AM26" s="109">
        <v>85607.56</v>
      </c>
      <c r="AN26" s="109">
        <v>64075.999999999993</v>
      </c>
      <c r="AO26" s="109">
        <v>48965</v>
      </c>
      <c r="AP26" s="108">
        <v>0.74848823528862063</v>
      </c>
      <c r="AQ26" s="108">
        <v>0.76417435273186951</v>
      </c>
      <c r="AR26" s="108">
        <v>0.23925306067524091</v>
      </c>
      <c r="AS26" s="108">
        <v>0.70416842236683996</v>
      </c>
      <c r="AT26" s="108">
        <v>0.83233263897398191</v>
      </c>
      <c r="AU26" s="108">
        <v>2.9431950436891978</v>
      </c>
      <c r="AV26" s="108">
        <v>1.1820079011443858</v>
      </c>
      <c r="AW26" s="108">
        <v>2.4899960828008694</v>
      </c>
      <c r="AX26" s="96">
        <v>4.2280711483273485</v>
      </c>
      <c r="AY26" s="96">
        <v>229.31500122759641</v>
      </c>
      <c r="AZ26" s="96">
        <v>1.0426792614856162</v>
      </c>
      <c r="BA26" s="96">
        <v>179.43681655933068</v>
      </c>
      <c r="BB26" s="96">
        <v>1.0113902490951672</v>
      </c>
      <c r="BC26" s="96">
        <v>-10.111111111111111</v>
      </c>
      <c r="BD26" s="96">
        <v>1.7999999999999998</v>
      </c>
      <c r="BE26" s="96">
        <v>96.754348607799244</v>
      </c>
      <c r="BF26" s="96">
        <f t="shared" si="121"/>
        <v>0.77286488618305083</v>
      </c>
      <c r="BG26" s="96">
        <v>8.1197211455766582E-3</v>
      </c>
      <c r="BH26" s="96">
        <v>3.8112976805767984E-3</v>
      </c>
      <c r="BI26" s="96">
        <v>7.5397410637497537E-3</v>
      </c>
      <c r="BJ26" s="96">
        <v>4.9712578442306064E-4</v>
      </c>
      <c r="BK26" s="96">
        <v>0.75289700050872455</v>
      </c>
      <c r="BL26" s="96">
        <v>54.562996966964505</v>
      </c>
      <c r="BM26" s="102">
        <v>67</v>
      </c>
      <c r="BN26" s="102">
        <v>18</v>
      </c>
      <c r="BO26" s="102">
        <v>15</v>
      </c>
      <c r="BP26" s="102">
        <v>26</v>
      </c>
      <c r="BQ26" s="102">
        <v>53</v>
      </c>
      <c r="BR26" s="102">
        <v>94</v>
      </c>
      <c r="BS26" s="102">
        <v>41</v>
      </c>
      <c r="BT26" s="102">
        <v>91</v>
      </c>
      <c r="BU26" s="40">
        <v>59.782429999999998</v>
      </c>
      <c r="BV26" s="118">
        <v>0</v>
      </c>
      <c r="BW26" s="118">
        <v>0</v>
      </c>
      <c r="BX26" s="119">
        <v>0</v>
      </c>
      <c r="BY26" s="119">
        <v>0</v>
      </c>
      <c r="BZ26" s="102">
        <v>72</v>
      </c>
      <c r="CA26" s="102">
        <v>33</v>
      </c>
      <c r="CB26" s="108">
        <v>0</v>
      </c>
      <c r="CC26" s="108">
        <v>0</v>
      </c>
      <c r="CD26" s="108">
        <v>0</v>
      </c>
      <c r="CE26" s="108">
        <v>0</v>
      </c>
      <c r="CF26" s="108">
        <v>0</v>
      </c>
      <c r="CG26" s="108">
        <v>1</v>
      </c>
      <c r="CH26" s="108">
        <v>1</v>
      </c>
      <c r="CI26" s="108">
        <v>1</v>
      </c>
      <c r="CJ26" s="108">
        <v>0</v>
      </c>
      <c r="CK26" s="108">
        <v>0</v>
      </c>
      <c r="CL26" s="108">
        <v>0</v>
      </c>
      <c r="CM26" s="108">
        <v>0</v>
      </c>
      <c r="CN26" s="108">
        <v>0</v>
      </c>
      <c r="CO26" s="108">
        <v>1</v>
      </c>
      <c r="CP26" s="108">
        <v>1</v>
      </c>
      <c r="CQ26" s="108">
        <v>1</v>
      </c>
      <c r="CR26" s="108">
        <v>0</v>
      </c>
      <c r="CS26" s="108">
        <v>0</v>
      </c>
      <c r="CT26" s="108">
        <v>0</v>
      </c>
      <c r="CU26" s="108">
        <v>0</v>
      </c>
      <c r="CV26" s="108">
        <v>0</v>
      </c>
      <c r="CW26" s="108">
        <v>1</v>
      </c>
      <c r="CX26" s="108">
        <v>1</v>
      </c>
      <c r="CY26" s="108">
        <v>1</v>
      </c>
      <c r="CZ26" s="108">
        <v>0</v>
      </c>
      <c r="DA26" s="108">
        <v>0</v>
      </c>
      <c r="DB26" s="108">
        <v>0</v>
      </c>
      <c r="DC26" s="108">
        <v>0</v>
      </c>
      <c r="DD26" s="108">
        <v>0</v>
      </c>
      <c r="DE26" s="108">
        <v>1</v>
      </c>
      <c r="DF26" s="108">
        <v>1</v>
      </c>
      <c r="DG26" s="108">
        <v>1</v>
      </c>
      <c r="DH26" s="108">
        <v>0</v>
      </c>
      <c r="DI26" s="108">
        <v>0</v>
      </c>
      <c r="DJ26" s="108">
        <v>0</v>
      </c>
      <c r="DK26" s="108">
        <v>0</v>
      </c>
      <c r="DL26" s="108">
        <v>0</v>
      </c>
      <c r="DM26" s="108">
        <v>1</v>
      </c>
      <c r="DN26" s="108">
        <v>1</v>
      </c>
      <c r="DO26" s="108">
        <v>1</v>
      </c>
      <c r="DP26" s="108">
        <v>0</v>
      </c>
      <c r="DQ26" s="108">
        <v>0</v>
      </c>
      <c r="DR26" s="108">
        <v>0</v>
      </c>
      <c r="DS26" s="108">
        <v>0</v>
      </c>
      <c r="DT26" s="108">
        <v>0</v>
      </c>
      <c r="DU26" s="108">
        <v>1</v>
      </c>
      <c r="DV26" s="108">
        <v>1</v>
      </c>
      <c r="DW26" s="108">
        <v>1</v>
      </c>
      <c r="DX26" s="108">
        <v>0</v>
      </c>
      <c r="DY26" s="108">
        <v>0</v>
      </c>
      <c r="DZ26" s="108">
        <v>0</v>
      </c>
      <c r="EA26" s="108">
        <v>0</v>
      </c>
      <c r="EB26" s="108">
        <v>0</v>
      </c>
      <c r="EC26" s="108">
        <v>1</v>
      </c>
      <c r="ED26" s="108">
        <v>1</v>
      </c>
      <c r="EE26" s="108">
        <v>1</v>
      </c>
      <c r="EF26" s="97">
        <v>1.8024176769772031</v>
      </c>
      <c r="EG26" s="99">
        <v>18.502083333333335</v>
      </c>
      <c r="EH26" s="99">
        <v>94.958333333333329</v>
      </c>
      <c r="EI26" s="103">
        <v>4996</v>
      </c>
      <c r="EJ26" s="103">
        <v>4996</v>
      </c>
      <c r="EK26" s="103">
        <v>97109.5</v>
      </c>
      <c r="EL26" s="103">
        <v>97109.5</v>
      </c>
      <c r="EM26" s="103">
        <v>0</v>
      </c>
      <c r="EN26" s="103">
        <v>3983.1</v>
      </c>
      <c r="EO26" s="103">
        <v>99361</v>
      </c>
      <c r="EP26" s="103">
        <v>1584</v>
      </c>
      <c r="EQ26" s="103">
        <v>139271</v>
      </c>
      <c r="ER26" s="103">
        <v>11448</v>
      </c>
      <c r="ES26" s="103">
        <v>94580</v>
      </c>
      <c r="ET26" s="103">
        <v>4659</v>
      </c>
      <c r="EU26" s="103">
        <v>17424</v>
      </c>
      <c r="EV26" s="103">
        <v>22083</v>
      </c>
      <c r="EW26" s="99">
        <v>7854.9999999999964</v>
      </c>
      <c r="EX26" s="113">
        <v>0</v>
      </c>
      <c r="EY26" s="109">
        <v>0</v>
      </c>
      <c r="EZ26" s="109">
        <v>0</v>
      </c>
      <c r="FA26" s="109">
        <v>0</v>
      </c>
      <c r="FB26" s="114">
        <v>1</v>
      </c>
      <c r="FC26" s="114">
        <v>0</v>
      </c>
      <c r="FD26" s="114">
        <v>0</v>
      </c>
      <c r="FE26" s="114">
        <v>0</v>
      </c>
      <c r="FF26" s="114">
        <v>0</v>
      </c>
      <c r="FG26" s="103">
        <v>0</v>
      </c>
      <c r="FH26" s="103">
        <v>0</v>
      </c>
      <c r="FI26" s="103">
        <v>0</v>
      </c>
      <c r="FJ26" s="103">
        <v>0</v>
      </c>
      <c r="FK26" s="103">
        <v>0</v>
      </c>
      <c r="FL26" s="103">
        <v>0</v>
      </c>
      <c r="FM26" s="103">
        <v>0</v>
      </c>
      <c r="FN26" s="103">
        <v>0</v>
      </c>
      <c r="FO26" s="104">
        <v>0.99480809999999997</v>
      </c>
      <c r="FP26" s="104">
        <v>1.5905100000000001</v>
      </c>
      <c r="FQ26" s="104">
        <v>1.5650900000000001</v>
      </c>
      <c r="FR26" s="104">
        <v>1.056317</v>
      </c>
      <c r="FS26" s="104">
        <v>2.3625349999999998</v>
      </c>
      <c r="FT26" s="104">
        <v>1.6396759999999999</v>
      </c>
      <c r="FU26" s="104">
        <v>1.7930969999999999</v>
      </c>
      <c r="FV26" s="104">
        <v>1.829788</v>
      </c>
      <c r="FW26" s="104">
        <v>1.841934</v>
      </c>
      <c r="FX26" s="104">
        <v>1.9415370000000001</v>
      </c>
      <c r="FY26" s="104">
        <v>1.9882059999999999</v>
      </c>
      <c r="FZ26" s="104">
        <v>2.0579109999999998</v>
      </c>
      <c r="GA26" s="104">
        <v>1.2502740000000001</v>
      </c>
      <c r="GB26" s="104">
        <v>1.989387</v>
      </c>
      <c r="GC26" s="104">
        <v>1.462636</v>
      </c>
      <c r="GD26" s="104">
        <v>1.860449</v>
      </c>
      <c r="GE26" s="104">
        <v>1.536254</v>
      </c>
      <c r="GF26" s="104">
        <v>1.9554720000000001</v>
      </c>
      <c r="GG26" s="104">
        <v>1.728192</v>
      </c>
      <c r="GH26" s="104">
        <v>1.6562790000000001</v>
      </c>
      <c r="GI26" s="104">
        <v>1.3058810000000001</v>
      </c>
      <c r="GJ26" s="104">
        <v>1.768724</v>
      </c>
      <c r="GK26" s="105">
        <v>7.7276400000000001</v>
      </c>
      <c r="GL26" s="106">
        <v>7.1196289999999998</v>
      </c>
      <c r="GM26" s="106">
        <v>5.9698760000000002</v>
      </c>
      <c r="GN26" s="106">
        <v>7.7647339999999998</v>
      </c>
      <c r="GO26" s="106">
        <v>6.9625709999999996</v>
      </c>
      <c r="GP26" s="106">
        <v>3.5542029999999998</v>
      </c>
      <c r="GQ26" s="106">
        <v>3.1459739999999998</v>
      </c>
      <c r="GR26" s="105">
        <v>4.4339440000000003</v>
      </c>
      <c r="GS26" s="105">
        <v>6.6333310000000001</v>
      </c>
      <c r="GT26" s="107">
        <v>59.43</v>
      </c>
    </row>
    <row r="27" spans="1:202" x14ac:dyDescent="0.3">
      <c r="A27" s="15">
        <v>14</v>
      </c>
      <c r="B27" s="100" t="s">
        <v>50</v>
      </c>
      <c r="C27" s="115" t="s">
        <v>33</v>
      </c>
      <c r="D27" s="93">
        <v>0</v>
      </c>
      <c r="E27" s="99">
        <v>562249</v>
      </c>
      <c r="F27" s="99">
        <v>1127886</v>
      </c>
      <c r="G27" s="99">
        <v>4</v>
      </c>
      <c r="H27" s="99">
        <v>26</v>
      </c>
      <c r="I27" s="99">
        <v>0</v>
      </c>
      <c r="J27" s="95">
        <v>1409</v>
      </c>
      <c r="K27" s="109">
        <v>0</v>
      </c>
      <c r="L27" s="109">
        <v>0</v>
      </c>
      <c r="M27" s="109">
        <v>0</v>
      </c>
      <c r="N27" s="110">
        <v>0</v>
      </c>
      <c r="O27" s="109">
        <v>0</v>
      </c>
      <c r="P27" s="108">
        <v>1</v>
      </c>
      <c r="Q27" s="108">
        <v>1</v>
      </c>
      <c r="R27" s="108">
        <v>1</v>
      </c>
      <c r="S27" s="109">
        <v>0</v>
      </c>
      <c r="T27" s="109">
        <v>0</v>
      </c>
      <c r="U27" s="109">
        <v>0</v>
      </c>
      <c r="V27" s="109">
        <v>0</v>
      </c>
      <c r="W27" s="108">
        <v>1</v>
      </c>
      <c r="X27" s="108">
        <v>1</v>
      </c>
      <c r="Y27" s="108">
        <v>1</v>
      </c>
      <c r="Z27" s="111">
        <v>0</v>
      </c>
      <c r="AA27" s="111">
        <v>0</v>
      </c>
      <c r="AB27" s="112">
        <v>1</v>
      </c>
      <c r="AC27" s="109">
        <v>0</v>
      </c>
      <c r="AD27" s="109">
        <v>0</v>
      </c>
      <c r="AE27" s="109">
        <v>0</v>
      </c>
      <c r="AF27" s="108">
        <v>1</v>
      </c>
      <c r="AG27" s="108">
        <v>1</v>
      </c>
      <c r="AH27" s="109">
        <v>0</v>
      </c>
      <c r="AI27" s="109">
        <v>0</v>
      </c>
      <c r="AJ27" s="109">
        <v>0</v>
      </c>
      <c r="AK27" s="108">
        <v>1</v>
      </c>
      <c r="AL27" s="108">
        <v>1</v>
      </c>
      <c r="AM27" s="109">
        <v>227.28</v>
      </c>
      <c r="AN27" s="109">
        <v>227</v>
      </c>
      <c r="AO27" s="109">
        <v>0</v>
      </c>
      <c r="AP27" s="108">
        <v>0.99877343613106706</v>
      </c>
      <c r="AQ27" s="108">
        <v>4.3859649122807015E-3</v>
      </c>
      <c r="AR27" s="108">
        <v>4.3805852461888907E-3</v>
      </c>
      <c r="AS27" s="108">
        <v>4.3859649122807015E-3</v>
      </c>
      <c r="AT27" s="108">
        <v>1</v>
      </c>
      <c r="AU27" s="108">
        <v>1.0012280701754386</v>
      </c>
      <c r="AV27" s="108">
        <v>228</v>
      </c>
      <c r="AW27" s="108">
        <v>4.3913511849799939E-3</v>
      </c>
      <c r="AX27" s="96">
        <v>4.2100042706195158</v>
      </c>
      <c r="AY27" s="96">
        <v>871.89496096522362</v>
      </c>
      <c r="AZ27" s="96">
        <v>0.65572457966373099</v>
      </c>
      <c r="BA27" s="96">
        <v>288.99929027679207</v>
      </c>
      <c r="BB27" s="96">
        <v>0.83421794659147464</v>
      </c>
      <c r="BC27" s="96">
        <v>-1.622222222222222</v>
      </c>
      <c r="BD27" s="96">
        <v>1.7033333333333336</v>
      </c>
      <c r="BE27" s="96">
        <v>96.955660174935943</v>
      </c>
      <c r="BF27" s="96">
        <f t="shared" si="121"/>
        <v>1.2424743465145418</v>
      </c>
      <c r="BG27" s="96">
        <v>9.4241586624426235E-3</v>
      </c>
      <c r="BH27" s="96">
        <v>4.3755022361340757E-3</v>
      </c>
      <c r="BI27" s="96">
        <v>5.3852335213957856E-3</v>
      </c>
      <c r="BJ27" s="96">
        <v>6.731541901744732E-4</v>
      </c>
      <c r="BK27" s="96">
        <v>1.2226162979043949</v>
      </c>
      <c r="BL27" s="96">
        <v>52.327797774869111</v>
      </c>
      <c r="BM27" s="102">
        <v>33</v>
      </c>
      <c r="BN27" s="102">
        <v>24</v>
      </c>
      <c r="BO27" s="102">
        <v>43</v>
      </c>
      <c r="BP27" s="102">
        <v>12</v>
      </c>
      <c r="BQ27" s="102">
        <v>31</v>
      </c>
      <c r="BR27" s="102">
        <v>98</v>
      </c>
      <c r="BS27" s="102">
        <v>59</v>
      </c>
      <c r="BT27" s="102">
        <v>72</v>
      </c>
      <c r="BU27" s="40">
        <v>80.844160000000002</v>
      </c>
      <c r="BV27" s="118">
        <v>0</v>
      </c>
      <c r="BW27" s="118">
        <v>0</v>
      </c>
      <c r="BX27" s="119">
        <v>0</v>
      </c>
      <c r="BY27" s="119">
        <v>0</v>
      </c>
      <c r="BZ27" s="102">
        <v>78</v>
      </c>
      <c r="CA27" s="102">
        <v>46</v>
      </c>
      <c r="CB27" s="108">
        <v>232.8</v>
      </c>
      <c r="CC27" s="108">
        <v>225.8</v>
      </c>
      <c r="CD27" s="108">
        <v>-22.400000000000006</v>
      </c>
      <c r="CE27" s="108">
        <v>15.299999999999983</v>
      </c>
      <c r="CF27" s="108">
        <v>8.2999999999999829</v>
      </c>
      <c r="CG27" s="108">
        <v>0.90419161676646709</v>
      </c>
      <c r="CH27" s="108">
        <v>1.0674603174603174</v>
      </c>
      <c r="CI27" s="108">
        <v>1.0355004277159965</v>
      </c>
      <c r="CJ27" s="108">
        <v>1237.7</v>
      </c>
      <c r="CK27" s="108">
        <v>1295.2</v>
      </c>
      <c r="CL27" s="108">
        <v>-36</v>
      </c>
      <c r="CM27" s="108">
        <v>108.39999999999986</v>
      </c>
      <c r="CN27" s="108">
        <v>165.89999999999986</v>
      </c>
      <c r="CO27" s="108">
        <v>0.97093727294744492</v>
      </c>
      <c r="CP27" s="108">
        <v>1.0836290695880264</v>
      </c>
      <c r="CQ27" s="108">
        <v>1.133930733833858</v>
      </c>
      <c r="CR27" s="108">
        <v>232</v>
      </c>
      <c r="CS27" s="108">
        <v>224.7</v>
      </c>
      <c r="CT27" s="108">
        <v>-22.599999999999994</v>
      </c>
      <c r="CU27" s="108">
        <v>15.300000000000011</v>
      </c>
      <c r="CV27" s="108">
        <v>8</v>
      </c>
      <c r="CW27" s="108">
        <v>0.90300429184549358</v>
      </c>
      <c r="CX27" s="108">
        <v>1.0677891005759859</v>
      </c>
      <c r="CY27" s="108">
        <v>1.0343347639484979</v>
      </c>
      <c r="CZ27" s="108">
        <v>1233.7</v>
      </c>
      <c r="DA27" s="108">
        <v>1289.7</v>
      </c>
      <c r="DB27" s="108">
        <v>-37</v>
      </c>
      <c r="DC27" s="108">
        <v>108.09999999999991</v>
      </c>
      <c r="DD27" s="108">
        <v>164.09999999999991</v>
      </c>
      <c r="DE27" s="108">
        <v>0.97003320644691016</v>
      </c>
      <c r="DF27" s="108">
        <v>1.0837530022468427</v>
      </c>
      <c r="DG27" s="108">
        <v>1.1329067789746496</v>
      </c>
      <c r="DH27" s="108">
        <v>0.8</v>
      </c>
      <c r="DI27" s="108">
        <v>1.1000000000000001</v>
      </c>
      <c r="DJ27" s="108">
        <v>0.19999999999999996</v>
      </c>
      <c r="DK27" s="108">
        <v>0</v>
      </c>
      <c r="DL27" s="108">
        <v>0.30000000000000004</v>
      </c>
      <c r="DM27" s="108">
        <v>1.1111111111111112</v>
      </c>
      <c r="DN27" s="108">
        <v>1</v>
      </c>
      <c r="DO27" s="108">
        <v>1.1666666666666667</v>
      </c>
      <c r="DP27" s="108">
        <v>4</v>
      </c>
      <c r="DQ27" s="108">
        <v>5.5</v>
      </c>
      <c r="DR27" s="108">
        <v>1</v>
      </c>
      <c r="DS27" s="108">
        <v>0.29999999999999982</v>
      </c>
      <c r="DT27" s="108">
        <v>1.7999999999999998</v>
      </c>
      <c r="DU27" s="108">
        <v>1.2</v>
      </c>
      <c r="DV27" s="108">
        <v>1.0461538461538462</v>
      </c>
      <c r="DW27" s="108">
        <v>1.3599999999999999</v>
      </c>
      <c r="DX27" s="108">
        <v>0</v>
      </c>
      <c r="DY27" s="108">
        <v>0</v>
      </c>
      <c r="DZ27" s="108">
        <v>0</v>
      </c>
      <c r="EA27" s="108">
        <v>0</v>
      </c>
      <c r="EB27" s="108">
        <v>0</v>
      </c>
      <c r="EC27" s="108">
        <v>1</v>
      </c>
      <c r="ED27" s="108">
        <v>1</v>
      </c>
      <c r="EE27" s="108">
        <v>1</v>
      </c>
      <c r="EF27" s="97">
        <v>2.9437549866640862</v>
      </c>
      <c r="EG27" s="99">
        <v>0</v>
      </c>
      <c r="EH27" s="99">
        <v>0</v>
      </c>
      <c r="EI27" s="103">
        <v>0</v>
      </c>
      <c r="EJ27" s="103">
        <v>0</v>
      </c>
      <c r="EK27" s="103">
        <v>0</v>
      </c>
      <c r="EL27" s="103">
        <v>0</v>
      </c>
      <c r="EM27" s="103">
        <v>0</v>
      </c>
      <c r="EN27" s="103">
        <v>0</v>
      </c>
      <c r="EO27" s="103">
        <v>0</v>
      </c>
      <c r="EP27" s="103">
        <v>0</v>
      </c>
      <c r="EQ27" s="103">
        <v>0</v>
      </c>
      <c r="ER27" s="103">
        <v>0</v>
      </c>
      <c r="ES27" s="103">
        <v>0</v>
      </c>
      <c r="ET27" s="103">
        <v>0</v>
      </c>
      <c r="EU27" s="103">
        <v>0</v>
      </c>
      <c r="EV27" s="103">
        <v>0</v>
      </c>
      <c r="EW27" s="99">
        <v>5999.9999999999991</v>
      </c>
      <c r="EX27" s="113">
        <v>0</v>
      </c>
      <c r="EY27" s="109">
        <v>0</v>
      </c>
      <c r="EZ27" s="109">
        <v>0</v>
      </c>
      <c r="FA27" s="109">
        <v>0</v>
      </c>
      <c r="FB27" s="114">
        <v>1</v>
      </c>
      <c r="FC27" s="114">
        <v>0</v>
      </c>
      <c r="FD27" s="114">
        <v>0</v>
      </c>
      <c r="FE27" s="114">
        <v>0</v>
      </c>
      <c r="FF27" s="114">
        <v>0</v>
      </c>
      <c r="FG27" s="103">
        <v>0</v>
      </c>
      <c r="FH27" s="103">
        <v>0</v>
      </c>
      <c r="FI27" s="103">
        <v>0</v>
      </c>
      <c r="FJ27" s="103">
        <v>0</v>
      </c>
      <c r="FK27" s="103">
        <v>0</v>
      </c>
      <c r="FL27" s="103">
        <v>0</v>
      </c>
      <c r="FM27" s="103">
        <v>0</v>
      </c>
      <c r="FN27" s="103">
        <v>0</v>
      </c>
      <c r="FO27" s="104">
        <v>1.0395289999999999</v>
      </c>
      <c r="FP27" s="104">
        <v>1.535226</v>
      </c>
      <c r="FQ27" s="104">
        <v>1.4111819999999999</v>
      </c>
      <c r="FR27" s="104">
        <v>0.84479559999999998</v>
      </c>
      <c r="FS27" s="104">
        <v>1.847596</v>
      </c>
      <c r="FT27" s="104">
        <v>1.467112</v>
      </c>
      <c r="FU27" s="104">
        <v>1.7457769999999999</v>
      </c>
      <c r="FV27" s="104">
        <v>1.883821</v>
      </c>
      <c r="FW27" s="104">
        <v>1.6326700000000001</v>
      </c>
      <c r="FX27" s="104">
        <v>1.586184</v>
      </c>
      <c r="FY27" s="104">
        <v>1.485719</v>
      </c>
      <c r="FZ27" s="104">
        <v>1.8299319999999999</v>
      </c>
      <c r="GA27" s="104">
        <v>0.93590759999999995</v>
      </c>
      <c r="GB27" s="104">
        <v>1.6760170000000001</v>
      </c>
      <c r="GC27" s="104">
        <v>1.5730580000000001</v>
      </c>
      <c r="GD27" s="104">
        <v>1.726464</v>
      </c>
      <c r="GE27" s="104">
        <v>1.4682759999999999</v>
      </c>
      <c r="GF27" s="104">
        <v>1.8271539999999999</v>
      </c>
      <c r="GG27" s="104">
        <v>1.7796730000000001</v>
      </c>
      <c r="GH27" s="104">
        <v>1.5569269999999999</v>
      </c>
      <c r="GI27" s="104">
        <v>1.7500290000000001</v>
      </c>
      <c r="GJ27" s="104">
        <v>1.621059</v>
      </c>
      <c r="GK27" s="105">
        <v>8.8354289999999995</v>
      </c>
      <c r="GL27" s="106">
        <v>5.4686529999999998</v>
      </c>
      <c r="GM27" s="106">
        <v>6.193797</v>
      </c>
      <c r="GN27" s="106">
        <v>8.2715409999999991</v>
      </c>
      <c r="GO27" s="106">
        <v>5.9499649999999997</v>
      </c>
      <c r="GP27" s="106">
        <v>4.959015</v>
      </c>
      <c r="GQ27" s="106">
        <v>4.2509959999999998</v>
      </c>
      <c r="GR27" s="105">
        <v>5.0215690000000004</v>
      </c>
      <c r="GS27" s="105">
        <v>6.2637780000000003</v>
      </c>
      <c r="GT27" s="107">
        <v>62.66</v>
      </c>
    </row>
    <row r="28" spans="1:202" x14ac:dyDescent="0.3">
      <c r="A28" s="15">
        <v>15</v>
      </c>
      <c r="B28" s="100" t="s">
        <v>51</v>
      </c>
      <c r="C28" s="115" t="s">
        <v>52</v>
      </c>
      <c r="D28" s="93">
        <v>1</v>
      </c>
      <c r="E28" s="99">
        <v>311565</v>
      </c>
      <c r="F28" s="99">
        <v>2403787</v>
      </c>
      <c r="G28" s="99">
        <v>750</v>
      </c>
      <c r="H28" s="99">
        <v>300</v>
      </c>
      <c r="I28" s="99">
        <v>100</v>
      </c>
      <c r="J28" s="95">
        <v>9562.9</v>
      </c>
      <c r="K28" s="109">
        <v>360082</v>
      </c>
      <c r="L28" s="109">
        <v>330900.40000000002</v>
      </c>
      <c r="M28" s="109">
        <v>333922.09999999998</v>
      </c>
      <c r="N28" s="110">
        <v>382599.3</v>
      </c>
      <c r="O28" s="109">
        <v>362219</v>
      </c>
      <c r="P28" s="108">
        <v>0.91895868452551221</v>
      </c>
      <c r="Q28" s="108">
        <v>1.0847407681588965</v>
      </c>
      <c r="R28" s="108">
        <v>1.1804021077606801</v>
      </c>
      <c r="S28" s="109">
        <v>11948</v>
      </c>
      <c r="T28" s="109">
        <v>16324.5</v>
      </c>
      <c r="U28" s="109">
        <v>16608.900000000001</v>
      </c>
      <c r="V28" s="109">
        <v>6553</v>
      </c>
      <c r="W28" s="108">
        <v>1.3662649594108294</v>
      </c>
      <c r="X28" s="108">
        <v>0.39458395294372628</v>
      </c>
      <c r="Y28" s="108">
        <v>0.28880485459707728</v>
      </c>
      <c r="Z28" s="116">
        <v>0</v>
      </c>
      <c r="AA28" s="111">
        <v>857</v>
      </c>
      <c r="AB28" s="112">
        <v>1</v>
      </c>
      <c r="AC28" s="109">
        <v>456207.08</v>
      </c>
      <c r="AD28" s="109">
        <v>376595</v>
      </c>
      <c r="AE28" s="109">
        <v>202706</v>
      </c>
      <c r="AF28" s="108">
        <v>0.82549173613935112</v>
      </c>
      <c r="AG28" s="108">
        <v>0.53826116050090811</v>
      </c>
      <c r="AH28" s="109">
        <v>130240.3</v>
      </c>
      <c r="AI28" s="109">
        <v>46259</v>
      </c>
      <c r="AJ28" s="109">
        <v>48222</v>
      </c>
      <c r="AK28" s="108">
        <v>0.35518687236690666</v>
      </c>
      <c r="AL28" s="108">
        <v>1.0424340683095548</v>
      </c>
      <c r="AM28" s="109">
        <v>5454.45</v>
      </c>
      <c r="AN28" s="109">
        <v>179219</v>
      </c>
      <c r="AO28" s="109">
        <v>107177</v>
      </c>
      <c r="AP28" s="108">
        <v>32.851552117607163</v>
      </c>
      <c r="AQ28" s="108">
        <v>0.5980247740207566</v>
      </c>
      <c r="AR28" s="108">
        <v>107.49770962981972</v>
      </c>
      <c r="AS28" s="108">
        <v>2.3594185916750363</v>
      </c>
      <c r="AT28" s="108">
        <v>2.3412360745675418</v>
      </c>
      <c r="AU28" s="108">
        <v>2.1948547553245139E-2</v>
      </c>
      <c r="AV28" s="108">
        <v>0.992293645065081</v>
      </c>
      <c r="AW28" s="108">
        <v>2.2119004452362097E-2</v>
      </c>
      <c r="AX28" s="96">
        <v>4.9570383740387687</v>
      </c>
      <c r="AY28" s="96">
        <v>55.265662089951796</v>
      </c>
      <c r="AZ28" s="96">
        <v>1.1806054386865059</v>
      </c>
      <c r="BA28" s="96">
        <v>44.547156197387828</v>
      </c>
      <c r="BB28" s="96">
        <v>1.3024060931279211</v>
      </c>
      <c r="BC28" s="96">
        <v>0.85555555555555562</v>
      </c>
      <c r="BD28" s="96">
        <v>2.7499999999999996</v>
      </c>
      <c r="BE28" s="96">
        <v>18.421761104289974</v>
      </c>
      <c r="BF28" s="96">
        <f t="shared" si="121"/>
        <v>81.5743637646694</v>
      </c>
      <c r="BG28" s="96">
        <v>0.32245169343226476</v>
      </c>
      <c r="BH28" s="96">
        <v>37.990560996602127</v>
      </c>
      <c r="BI28" s="96">
        <v>0.1358335406868364</v>
      </c>
      <c r="BJ28" s="96">
        <v>34.804387464155042</v>
      </c>
      <c r="BK28" s="96">
        <v>8.3211300697931279</v>
      </c>
      <c r="BL28" s="96">
        <v>50.863834629243307</v>
      </c>
      <c r="BM28" s="102">
        <v>83</v>
      </c>
      <c r="BN28" s="102">
        <v>6</v>
      </c>
      <c r="BO28" s="102">
        <v>11</v>
      </c>
      <c r="BP28" s="102">
        <v>71</v>
      </c>
      <c r="BQ28" s="102">
        <v>83</v>
      </c>
      <c r="BR28" s="102">
        <v>73</v>
      </c>
      <c r="BS28" s="102">
        <v>18</v>
      </c>
      <c r="BT28" s="102">
        <v>15</v>
      </c>
      <c r="BU28" s="40">
        <v>41.088079999999998</v>
      </c>
      <c r="BV28" s="118">
        <v>4</v>
      </c>
      <c r="BW28" s="118">
        <v>89.3</v>
      </c>
      <c r="BX28" s="118">
        <v>368.3</v>
      </c>
      <c r="BY28" s="110">
        <v>63.215299948579002</v>
      </c>
      <c r="BZ28" s="102">
        <v>73</v>
      </c>
      <c r="CA28" s="102">
        <v>45</v>
      </c>
      <c r="CB28" s="108">
        <v>65.5</v>
      </c>
      <c r="CC28" s="108">
        <v>77.3</v>
      </c>
      <c r="CD28" s="108">
        <v>10</v>
      </c>
      <c r="CE28" s="108">
        <v>2.7999999999999972</v>
      </c>
      <c r="CF28" s="108">
        <v>14.599999999999994</v>
      </c>
      <c r="CG28" s="108">
        <v>1.1503759398496241</v>
      </c>
      <c r="CH28" s="108">
        <v>1.0357598978288634</v>
      </c>
      <c r="CI28" s="108">
        <v>1.219548872180451</v>
      </c>
      <c r="CJ28" s="108">
        <v>176.6</v>
      </c>
      <c r="CK28" s="108">
        <v>225.8</v>
      </c>
      <c r="CL28" s="108">
        <v>45.900000000000006</v>
      </c>
      <c r="CM28" s="108">
        <v>28.199999999999989</v>
      </c>
      <c r="CN28" s="108">
        <v>77.400000000000006</v>
      </c>
      <c r="CO28" s="108">
        <v>1.2584459459459461</v>
      </c>
      <c r="CP28" s="108">
        <v>1.1243386243386242</v>
      </c>
      <c r="CQ28" s="108">
        <v>1.435810810810811</v>
      </c>
      <c r="CR28" s="108">
        <v>40</v>
      </c>
      <c r="CS28" s="108">
        <v>47.5</v>
      </c>
      <c r="CT28" s="108">
        <v>6.3999999999999986</v>
      </c>
      <c r="CU28" s="108">
        <v>2.6000000000000014</v>
      </c>
      <c r="CV28" s="108">
        <v>10.100000000000001</v>
      </c>
      <c r="CW28" s="108">
        <v>1.1560975609756097</v>
      </c>
      <c r="CX28" s="108">
        <v>1.0536082474226804</v>
      </c>
      <c r="CY28" s="108">
        <v>1.2463414634146341</v>
      </c>
      <c r="CZ28" s="108">
        <v>127.5</v>
      </c>
      <c r="DA28" s="108">
        <v>154.80000000000001</v>
      </c>
      <c r="DB28" s="108">
        <v>27.599999999999994</v>
      </c>
      <c r="DC28" s="108">
        <v>20.699999999999989</v>
      </c>
      <c r="DD28" s="108">
        <v>48</v>
      </c>
      <c r="DE28" s="108">
        <v>1.2147859922178987</v>
      </c>
      <c r="DF28" s="108">
        <v>1.1328626444159178</v>
      </c>
      <c r="DG28" s="108">
        <v>1.3735408560311284</v>
      </c>
      <c r="DH28" s="108">
        <v>25.5</v>
      </c>
      <c r="DI28" s="108">
        <v>29.8</v>
      </c>
      <c r="DJ28" s="108">
        <v>3.6000000000000014</v>
      </c>
      <c r="DK28" s="108">
        <v>0.19999999999999929</v>
      </c>
      <c r="DL28" s="108">
        <v>4.5</v>
      </c>
      <c r="DM28" s="108">
        <v>1.1358490566037736</v>
      </c>
      <c r="DN28" s="108">
        <v>1.0064935064935066</v>
      </c>
      <c r="DO28" s="108">
        <v>1.1698113207547169</v>
      </c>
      <c r="DP28" s="108">
        <v>49.1</v>
      </c>
      <c r="DQ28" s="108">
        <v>71</v>
      </c>
      <c r="DR28" s="108">
        <v>18.300000000000004</v>
      </c>
      <c r="DS28" s="108">
        <v>7.5</v>
      </c>
      <c r="DT28" s="108">
        <v>29.4</v>
      </c>
      <c r="DU28" s="108">
        <v>1.3652694610778444</v>
      </c>
      <c r="DV28" s="108">
        <v>1.1041666666666667</v>
      </c>
      <c r="DW28" s="108">
        <v>1.5868263473053892</v>
      </c>
      <c r="DX28" s="108">
        <v>7.2</v>
      </c>
      <c r="DY28" s="108">
        <v>7.1</v>
      </c>
      <c r="DZ28" s="108">
        <v>0</v>
      </c>
      <c r="EA28" s="108">
        <v>0.30000000000000071</v>
      </c>
      <c r="EB28" s="108">
        <v>0.20000000000000018</v>
      </c>
      <c r="EC28" s="108">
        <v>1</v>
      </c>
      <c r="ED28" s="108">
        <v>1.0416666666666667</v>
      </c>
      <c r="EE28" s="108">
        <v>1.0273972602739727</v>
      </c>
      <c r="EF28" s="97">
        <v>3.0516541774855157</v>
      </c>
      <c r="EG28" s="99">
        <v>22.875208333333333</v>
      </c>
      <c r="EH28" s="99">
        <v>66.833333333333329</v>
      </c>
      <c r="EI28" s="103">
        <v>421993.4</v>
      </c>
      <c r="EJ28" s="103">
        <v>430891</v>
      </c>
      <c r="EK28" s="103">
        <v>7333.6</v>
      </c>
      <c r="EL28" s="103">
        <v>7333.6</v>
      </c>
      <c r="EM28" s="103">
        <v>661</v>
      </c>
      <c r="EN28" s="103">
        <v>2851</v>
      </c>
      <c r="EO28" s="103">
        <v>0</v>
      </c>
      <c r="EP28" s="103">
        <v>0</v>
      </c>
      <c r="EQ28" s="103">
        <v>3243</v>
      </c>
      <c r="ER28" s="103">
        <v>8200</v>
      </c>
      <c r="ES28" s="103">
        <v>60987</v>
      </c>
      <c r="ET28" s="103">
        <v>3418</v>
      </c>
      <c r="EU28" s="103">
        <v>962</v>
      </c>
      <c r="EV28" s="103">
        <v>4380</v>
      </c>
      <c r="EW28" s="99">
        <v>0</v>
      </c>
      <c r="EX28" s="113">
        <v>1</v>
      </c>
      <c r="EY28" s="109">
        <v>115247550</v>
      </c>
      <c r="EZ28" s="109">
        <v>355256874</v>
      </c>
      <c r="FA28" s="109">
        <v>470504424</v>
      </c>
      <c r="FB28" s="114">
        <v>0.24494466975523133</v>
      </c>
      <c r="FC28" s="114">
        <v>242279</v>
      </c>
      <c r="FD28" s="114">
        <v>238547</v>
      </c>
      <c r="FE28" s="114">
        <v>63.324475502176824</v>
      </c>
      <c r="FF28" s="114">
        <v>65.85711958787364</v>
      </c>
      <c r="FG28" s="103">
        <v>14.344343043509244</v>
      </c>
      <c r="FH28" s="103">
        <v>0</v>
      </c>
      <c r="FI28" s="103">
        <v>4.0910177030103085</v>
      </c>
      <c r="FJ28" s="103">
        <v>81.564639253480436</v>
      </c>
      <c r="FK28" s="103">
        <v>0</v>
      </c>
      <c r="FL28" s="103">
        <v>11.119821251158053</v>
      </c>
      <c r="FM28" s="103">
        <v>18.435360746519553</v>
      </c>
      <c r="FN28" s="103">
        <v>4.424358187234235</v>
      </c>
      <c r="FO28" s="104">
        <v>0.8395184</v>
      </c>
      <c r="FP28" s="104">
        <v>1.6054459999999999</v>
      </c>
      <c r="FQ28" s="104">
        <v>1.403186</v>
      </c>
      <c r="FR28" s="104">
        <v>0.72430559999999999</v>
      </c>
      <c r="FS28" s="104">
        <v>2.529601</v>
      </c>
      <c r="FT28" s="104">
        <v>1.750796</v>
      </c>
      <c r="FU28" s="104">
        <v>1.5491189999999999</v>
      </c>
      <c r="FV28" s="104">
        <v>1.8571409999999999</v>
      </c>
      <c r="FW28" s="104">
        <v>1.661362</v>
      </c>
      <c r="FX28" s="104">
        <v>1.7948059999999999</v>
      </c>
      <c r="FY28" s="104">
        <v>1.1362639999999999</v>
      </c>
      <c r="FZ28" s="104">
        <v>1.5111859999999999</v>
      </c>
      <c r="GA28" s="104">
        <v>0.60758230000000002</v>
      </c>
      <c r="GB28" s="104">
        <v>1.5920000000000001</v>
      </c>
      <c r="GC28" s="104">
        <v>1.6004510000000001</v>
      </c>
      <c r="GD28" s="104">
        <v>1.811258</v>
      </c>
      <c r="GE28" s="104">
        <v>1.485806</v>
      </c>
      <c r="GF28" s="104">
        <v>1.8572960000000001</v>
      </c>
      <c r="GG28" s="104">
        <v>1.723776</v>
      </c>
      <c r="GH28" s="104">
        <v>1.5623180000000001</v>
      </c>
      <c r="GI28" s="104">
        <v>1.7089639999999999</v>
      </c>
      <c r="GJ28" s="104">
        <v>1.6618109999999999</v>
      </c>
      <c r="GK28" s="105">
        <v>9.3681819999999991</v>
      </c>
      <c r="GL28" s="106">
        <v>7.6833929999999997</v>
      </c>
      <c r="GM28" s="106">
        <v>5.922377</v>
      </c>
      <c r="GN28" s="106">
        <v>6.5265209999999998</v>
      </c>
      <c r="GO28" s="106">
        <v>5.5872859999999998</v>
      </c>
      <c r="GP28" s="106">
        <v>4.6610259999999997</v>
      </c>
      <c r="GQ28" s="106">
        <v>2.0632820000000001</v>
      </c>
      <c r="GR28" s="105">
        <v>5.1871260000000001</v>
      </c>
      <c r="GS28" s="105">
        <v>6.2767200000000001</v>
      </c>
      <c r="GT28" s="107">
        <v>59.96</v>
      </c>
    </row>
    <row r="29" spans="1:202" x14ac:dyDescent="0.3">
      <c r="A29" s="15">
        <v>16</v>
      </c>
      <c r="B29" s="100" t="s">
        <v>53</v>
      </c>
      <c r="C29" s="115" t="s">
        <v>54</v>
      </c>
      <c r="D29" s="93">
        <v>1</v>
      </c>
      <c r="E29" s="99">
        <v>853426</v>
      </c>
      <c r="F29" s="99">
        <v>1419202</v>
      </c>
      <c r="G29" s="99">
        <v>400</v>
      </c>
      <c r="H29" s="99">
        <v>25</v>
      </c>
      <c r="I29" s="99">
        <v>75</v>
      </c>
      <c r="J29" s="95">
        <v>13125.4</v>
      </c>
      <c r="K29" s="109">
        <v>585939</v>
      </c>
      <c r="L29" s="109">
        <v>567854.36</v>
      </c>
      <c r="M29" s="109">
        <v>562769.97</v>
      </c>
      <c r="N29" s="110">
        <v>560895.27</v>
      </c>
      <c r="O29" s="109">
        <v>471583</v>
      </c>
      <c r="P29" s="108">
        <v>0.96913567942110113</v>
      </c>
      <c r="Q29" s="108">
        <v>0.83796788594123828</v>
      </c>
      <c r="R29" s="108">
        <v>0.86465487107211447</v>
      </c>
      <c r="S29" s="109">
        <v>18354</v>
      </c>
      <c r="T29" s="109">
        <v>42634.71</v>
      </c>
      <c r="U29" s="109">
        <v>46574.37</v>
      </c>
      <c r="V29" s="109">
        <v>54770</v>
      </c>
      <c r="W29" s="108">
        <v>2.3228390084445656</v>
      </c>
      <c r="X29" s="108">
        <v>1.1759648930325191</v>
      </c>
      <c r="Y29" s="108">
        <v>0.50626190138763694</v>
      </c>
      <c r="Z29" s="116">
        <v>28044</v>
      </c>
      <c r="AA29" s="111">
        <v>11383</v>
      </c>
      <c r="AB29" s="112">
        <v>0.40589787476822137</v>
      </c>
      <c r="AC29" s="109">
        <v>143437.28</v>
      </c>
      <c r="AD29" s="109">
        <v>67583</v>
      </c>
      <c r="AE29" s="109">
        <v>64807</v>
      </c>
      <c r="AF29" s="108">
        <v>0.47117129402276714</v>
      </c>
      <c r="AG29" s="108">
        <v>0.95892518939393945</v>
      </c>
      <c r="AH29" s="109">
        <v>228211.3</v>
      </c>
      <c r="AI29" s="109">
        <v>219314</v>
      </c>
      <c r="AJ29" s="109">
        <v>215380</v>
      </c>
      <c r="AK29" s="108">
        <v>0.96101305670202708</v>
      </c>
      <c r="AL29" s="108">
        <v>0.98206233043795454</v>
      </c>
      <c r="AM29" s="109">
        <v>246579.24</v>
      </c>
      <c r="AN29" s="109">
        <v>310414</v>
      </c>
      <c r="AO29" s="109">
        <v>239901</v>
      </c>
      <c r="AP29" s="108">
        <v>1.258880273618032</v>
      </c>
      <c r="AQ29" s="108">
        <v>0.77284280720970311</v>
      </c>
      <c r="AR29" s="108">
        <v>1.5072155822380575</v>
      </c>
      <c r="AS29" s="108">
        <v>0.92424013014834983</v>
      </c>
      <c r="AT29" s="108">
        <v>1.1679269034855899</v>
      </c>
      <c r="AU29" s="108">
        <v>0.61321030716518332</v>
      </c>
      <c r="AV29" s="108">
        <v>1.2636617534645742</v>
      </c>
      <c r="AW29" s="108">
        <v>0.4852645935385384</v>
      </c>
      <c r="AX29" s="96">
        <v>4.4875131350231277</v>
      </c>
      <c r="AY29" s="96">
        <v>138.11388605299649</v>
      </c>
      <c r="AZ29" s="96">
        <v>0.90839847664862716</v>
      </c>
      <c r="BA29" s="96">
        <v>101.56642845170433</v>
      </c>
      <c r="BB29" s="96">
        <v>1.1113352666750724</v>
      </c>
      <c r="BC29" s="96">
        <v>-2.177777777777778</v>
      </c>
      <c r="BD29" s="96">
        <v>2.5544444444444441</v>
      </c>
      <c r="BE29" s="96">
        <v>67.000283798563004</v>
      </c>
      <c r="BF29" s="96">
        <f t="shared" si="121"/>
        <v>32.968394530763319</v>
      </c>
      <c r="BG29" s="96">
        <v>2.9582539235728165</v>
      </c>
      <c r="BH29" s="96">
        <v>0.9883919465812655</v>
      </c>
      <c r="BI29" s="96">
        <v>0.89465766509923728</v>
      </c>
      <c r="BJ29" s="96">
        <v>1.3128567670959794</v>
      </c>
      <c r="BK29" s="96">
        <v>26.814234228414023</v>
      </c>
      <c r="BL29" s="96">
        <v>51.254075938286469</v>
      </c>
      <c r="BM29" s="102">
        <v>71</v>
      </c>
      <c r="BN29" s="102">
        <v>12</v>
      </c>
      <c r="BO29" s="102">
        <v>18</v>
      </c>
      <c r="BP29" s="102">
        <v>30</v>
      </c>
      <c r="BQ29" s="102">
        <v>50</v>
      </c>
      <c r="BR29" s="102">
        <v>93</v>
      </c>
      <c r="BS29" s="102">
        <v>46</v>
      </c>
      <c r="BT29" s="102">
        <v>21</v>
      </c>
      <c r="BU29" s="40">
        <v>97.145189999999999</v>
      </c>
      <c r="BV29" s="117">
        <v>11</v>
      </c>
      <c r="BW29" s="117">
        <v>763.4</v>
      </c>
      <c r="BX29" s="130">
        <v>3152.3176861861698</v>
      </c>
      <c r="BY29" s="130">
        <v>765.76858581634656</v>
      </c>
      <c r="BZ29" s="102">
        <v>87</v>
      </c>
      <c r="CA29" s="102">
        <v>56</v>
      </c>
      <c r="CB29" s="108">
        <v>183.9</v>
      </c>
      <c r="CC29" s="108">
        <v>200.5</v>
      </c>
      <c r="CD29" s="108">
        <v>11.900000000000006</v>
      </c>
      <c r="CE29" s="108">
        <v>5.9000000000000057</v>
      </c>
      <c r="CF29" s="108">
        <v>22.5</v>
      </c>
      <c r="CG29" s="108">
        <v>1.0643591130340726</v>
      </c>
      <c r="CH29" s="108">
        <v>1.0292803970223325</v>
      </c>
      <c r="CI29" s="108">
        <v>1.12168739859383</v>
      </c>
      <c r="CJ29" s="108">
        <v>746.4</v>
      </c>
      <c r="CK29" s="108">
        <v>1116.5999999999999</v>
      </c>
      <c r="CL29" s="108">
        <v>322.39999999999998</v>
      </c>
      <c r="CM29" s="108">
        <v>36.400000000000091</v>
      </c>
      <c r="CN29" s="108">
        <v>406.6</v>
      </c>
      <c r="CO29" s="108">
        <v>1.4313620551244313</v>
      </c>
      <c r="CP29" s="108">
        <v>1.0325697924123123</v>
      </c>
      <c r="CQ29" s="108">
        <v>1.544019266791544</v>
      </c>
      <c r="CR29" s="108">
        <v>57.4</v>
      </c>
      <c r="CS29" s="108">
        <v>84.5</v>
      </c>
      <c r="CT29" s="108">
        <v>22.699999999999996</v>
      </c>
      <c r="CU29" s="108">
        <v>9.5</v>
      </c>
      <c r="CV29" s="108">
        <v>36.6</v>
      </c>
      <c r="CW29" s="108">
        <v>1.3886986301369861</v>
      </c>
      <c r="CX29" s="108">
        <v>1.1111111111111112</v>
      </c>
      <c r="CY29" s="108">
        <v>1.6267123287671232</v>
      </c>
      <c r="CZ29" s="108">
        <v>236.3</v>
      </c>
      <c r="DA29" s="108">
        <v>474.3</v>
      </c>
      <c r="DB29" s="108">
        <v>214.39999999999998</v>
      </c>
      <c r="DC29" s="108">
        <v>71.499999999999943</v>
      </c>
      <c r="DD29" s="108">
        <v>309.49999999999994</v>
      </c>
      <c r="DE29" s="108">
        <v>1.9034976822587442</v>
      </c>
      <c r="DF29" s="108">
        <v>1.1504313065432357</v>
      </c>
      <c r="DG29" s="108">
        <v>2.3042562157606401</v>
      </c>
      <c r="DH29" s="108">
        <v>126.5</v>
      </c>
      <c r="DI29" s="108">
        <v>116</v>
      </c>
      <c r="DJ29" s="108">
        <v>-10.799999999999997</v>
      </c>
      <c r="DK29" s="108">
        <v>-3.5999999999999943</v>
      </c>
      <c r="DL29" s="108">
        <v>-14.099999999999994</v>
      </c>
      <c r="DM29" s="108">
        <v>0.91529411764705881</v>
      </c>
      <c r="DN29" s="108">
        <v>0.96923076923076923</v>
      </c>
      <c r="DO29" s="108">
        <v>0.88941176470588235</v>
      </c>
      <c r="DP29" s="108">
        <v>510.1</v>
      </c>
      <c r="DQ29" s="108">
        <v>642.29999999999995</v>
      </c>
      <c r="DR29" s="108">
        <v>108</v>
      </c>
      <c r="DS29" s="108">
        <v>-35.099999999999909</v>
      </c>
      <c r="DT29" s="108">
        <v>97.100000000000023</v>
      </c>
      <c r="DU29" s="108">
        <v>1.2113089414987281</v>
      </c>
      <c r="DV29" s="108">
        <v>0.9454375874397638</v>
      </c>
      <c r="DW29" s="108">
        <v>1.1899823909215419</v>
      </c>
      <c r="DX29" s="108">
        <v>13.2</v>
      </c>
      <c r="DY29" s="108">
        <v>32</v>
      </c>
      <c r="DZ29" s="108">
        <v>12.7</v>
      </c>
      <c r="EA29" s="108">
        <v>3.8999999999999986</v>
      </c>
      <c r="EB29" s="108">
        <v>22.7</v>
      </c>
      <c r="EC29" s="108">
        <v>1.9548872180451129</v>
      </c>
      <c r="ED29" s="108">
        <v>1.1214953271028036</v>
      </c>
      <c r="EE29" s="108">
        <v>2.7067669172932334</v>
      </c>
      <c r="EF29" s="97">
        <v>2.827687370783432</v>
      </c>
      <c r="EG29" s="99">
        <v>246.26583333333332</v>
      </c>
      <c r="EH29" s="99">
        <v>84.166666666666671</v>
      </c>
      <c r="EI29" s="103">
        <v>4708</v>
      </c>
      <c r="EJ29" s="103">
        <v>6835</v>
      </c>
      <c r="EK29" s="103">
        <v>224616.3</v>
      </c>
      <c r="EL29" s="103">
        <v>224616.3</v>
      </c>
      <c r="EM29" s="103">
        <v>0</v>
      </c>
      <c r="EN29" s="103">
        <v>304241.7</v>
      </c>
      <c r="EO29" s="103">
        <v>106162</v>
      </c>
      <c r="EP29" s="103">
        <v>8011</v>
      </c>
      <c r="EQ29" s="103">
        <v>330578</v>
      </c>
      <c r="ER29" s="103">
        <v>2292</v>
      </c>
      <c r="ES29" s="103">
        <v>37462</v>
      </c>
      <c r="ET29" s="103">
        <v>17701</v>
      </c>
      <c r="EU29" s="103">
        <v>244608</v>
      </c>
      <c r="EV29" s="103">
        <v>262309</v>
      </c>
      <c r="EW29" s="99">
        <v>204736.00000000006</v>
      </c>
      <c r="EX29" s="113">
        <v>1</v>
      </c>
      <c r="EY29" s="109">
        <v>58219500</v>
      </c>
      <c r="EZ29" s="109">
        <v>152663207</v>
      </c>
      <c r="FA29" s="109">
        <v>210882707</v>
      </c>
      <c r="FB29" s="114">
        <v>0.27607527213658506</v>
      </c>
      <c r="FC29" s="114">
        <v>230826</v>
      </c>
      <c r="FD29" s="114">
        <v>228284</v>
      </c>
      <c r="FE29" s="114">
        <v>41.15313719796567</v>
      </c>
      <c r="FF29" s="114">
        <v>48.408021493565286</v>
      </c>
      <c r="FG29" s="103">
        <v>59.29105850607138</v>
      </c>
      <c r="FH29" s="103">
        <v>30.604860612219863</v>
      </c>
      <c r="FI29" s="103">
        <v>2.1057104308668149</v>
      </c>
      <c r="FJ29" s="103">
        <v>4.3524732350931297</v>
      </c>
      <c r="FK29" s="103">
        <v>3.6458972157488043</v>
      </c>
      <c r="FL29" s="103">
        <v>46.364616004625816</v>
      </c>
      <c r="FM29" s="103">
        <v>95.647526764906871</v>
      </c>
      <c r="FN29" s="103">
        <v>4.5505340099291039E-2</v>
      </c>
      <c r="FO29" s="104">
        <v>0.83043080000000002</v>
      </c>
      <c r="FP29" s="104">
        <v>1.5183850000000001</v>
      </c>
      <c r="FQ29" s="104">
        <v>1.4276789999999999</v>
      </c>
      <c r="FR29" s="104">
        <v>0.59368390000000004</v>
      </c>
      <c r="FS29" s="104">
        <v>2.3769459999999998</v>
      </c>
      <c r="FT29" s="104">
        <v>2.278235</v>
      </c>
      <c r="FU29" s="104">
        <v>1.738321</v>
      </c>
      <c r="FV29" s="104">
        <v>1.7416849999999999</v>
      </c>
      <c r="FW29" s="104">
        <v>1.780621</v>
      </c>
      <c r="FX29" s="104">
        <v>1.738966</v>
      </c>
      <c r="FY29" s="104">
        <v>1.555078</v>
      </c>
      <c r="FZ29" s="104">
        <v>1.774705</v>
      </c>
      <c r="GA29" s="104">
        <v>1.119942</v>
      </c>
      <c r="GB29" s="104">
        <v>1.7103379999999999</v>
      </c>
      <c r="GC29" s="104">
        <v>1.655524</v>
      </c>
      <c r="GD29" s="104">
        <v>1.8225389999999999</v>
      </c>
      <c r="GE29" s="104">
        <v>1.537685</v>
      </c>
      <c r="GF29" s="104">
        <v>1.8319030000000001</v>
      </c>
      <c r="GG29" s="104">
        <v>2.0028899999999998</v>
      </c>
      <c r="GH29" s="104">
        <v>1.5063439999999999</v>
      </c>
      <c r="GI29" s="104">
        <v>1.555763</v>
      </c>
      <c r="GJ29" s="104">
        <v>1.5781559999999999</v>
      </c>
      <c r="GK29" s="105">
        <v>7.7749689999999996</v>
      </c>
      <c r="GL29" s="106">
        <v>5.6125400000000001</v>
      </c>
      <c r="GM29" s="106">
        <v>5.8103030000000002</v>
      </c>
      <c r="GN29" s="106">
        <v>7.2403589999999998</v>
      </c>
      <c r="GO29" s="106">
        <v>5.7373320000000003</v>
      </c>
      <c r="GP29" s="106">
        <v>2.3947579999999999</v>
      </c>
      <c r="GQ29" s="106">
        <v>3.4309889999999998</v>
      </c>
      <c r="GR29" s="105">
        <v>4.0030200000000002</v>
      </c>
      <c r="GS29" s="105">
        <v>4.6256259999999996</v>
      </c>
      <c r="GT29" s="107">
        <v>53.46</v>
      </c>
    </row>
    <row r="30" spans="1:202" x14ac:dyDescent="0.3">
      <c r="A30" s="15">
        <v>17</v>
      </c>
      <c r="B30" s="100" t="s">
        <v>55</v>
      </c>
      <c r="C30" s="115" t="s">
        <v>37</v>
      </c>
      <c r="D30" s="93">
        <v>1</v>
      </c>
      <c r="E30" s="99">
        <v>742260</v>
      </c>
      <c r="F30" s="99">
        <v>1223662</v>
      </c>
      <c r="G30" s="99">
        <v>100</v>
      </c>
      <c r="H30" s="99">
        <v>25</v>
      </c>
      <c r="I30" s="99">
        <v>20</v>
      </c>
      <c r="J30" s="95">
        <v>5907.2</v>
      </c>
      <c r="K30" s="109">
        <v>110017</v>
      </c>
      <c r="L30" s="109">
        <v>111633.8</v>
      </c>
      <c r="M30" s="109">
        <v>119957</v>
      </c>
      <c r="N30" s="110">
        <v>119949</v>
      </c>
      <c r="O30" s="109">
        <v>123406</v>
      </c>
      <c r="P30" s="108">
        <v>1.0146957770546638</v>
      </c>
      <c r="Q30" s="108">
        <v>1.028751729772087</v>
      </c>
      <c r="R30" s="108">
        <v>1.0138523812114633</v>
      </c>
      <c r="S30" s="109">
        <v>45208</v>
      </c>
      <c r="T30" s="109">
        <v>56247.3</v>
      </c>
      <c r="U30" s="109">
        <v>59769</v>
      </c>
      <c r="V30" s="109">
        <v>58853</v>
      </c>
      <c r="W30" s="108">
        <v>1.2441836802406601</v>
      </c>
      <c r="X30" s="108">
        <v>0.98467458591266521</v>
      </c>
      <c r="Y30" s="108">
        <v>0.79142220039584632</v>
      </c>
      <c r="Z30" s="116">
        <v>10734</v>
      </c>
      <c r="AA30" s="111">
        <v>11500</v>
      </c>
      <c r="AB30" s="112">
        <v>1.0713620272032793</v>
      </c>
      <c r="AC30" s="109">
        <v>40423.1</v>
      </c>
      <c r="AD30" s="109">
        <v>36393</v>
      </c>
      <c r="AE30" s="109">
        <v>32915</v>
      </c>
      <c r="AF30" s="108">
        <v>0.90030452131278127</v>
      </c>
      <c r="AG30" s="108">
        <v>0.90443479694455131</v>
      </c>
      <c r="AH30" s="109">
        <v>94744.31</v>
      </c>
      <c r="AI30" s="109">
        <v>101257</v>
      </c>
      <c r="AJ30" s="109">
        <v>102539</v>
      </c>
      <c r="AK30" s="108">
        <v>1.0687389169975803</v>
      </c>
      <c r="AL30" s="108">
        <v>1.0126607280412412</v>
      </c>
      <c r="AM30" s="109">
        <v>44674.41</v>
      </c>
      <c r="AN30" s="109">
        <v>43914</v>
      </c>
      <c r="AO30" s="109">
        <v>44675</v>
      </c>
      <c r="AP30" s="108">
        <v>0.98297922727513853</v>
      </c>
      <c r="AQ30" s="108">
        <v>1.0173289308892177</v>
      </c>
      <c r="AR30" s="108">
        <v>3.0255661895436439</v>
      </c>
      <c r="AS30" s="108">
        <v>3.1344870773084366</v>
      </c>
      <c r="AT30" s="108">
        <v>3.0319410869370578</v>
      </c>
      <c r="AU30" s="108">
        <v>1.0360001668914807</v>
      </c>
      <c r="AV30" s="108">
        <v>0.96728460260253035</v>
      </c>
      <c r="AW30" s="108">
        <v>1.0710396548276149</v>
      </c>
      <c r="AX30" s="96">
        <v>4.2798909893045236</v>
      </c>
      <c r="AY30" s="96">
        <v>469.3763542795233</v>
      </c>
      <c r="AZ30" s="96">
        <v>1.2741601948439871</v>
      </c>
      <c r="BA30" s="96">
        <v>290.20517334777895</v>
      </c>
      <c r="BB30" s="96">
        <v>1.1489176328664299</v>
      </c>
      <c r="BC30" s="96">
        <v>9.18888888888889</v>
      </c>
      <c r="BD30" s="96">
        <v>1.9388888888888891</v>
      </c>
      <c r="BE30" s="96">
        <v>92.967491153001774</v>
      </c>
      <c r="BF30" s="96">
        <f t="shared" si="121"/>
        <v>6.7485763150633602</v>
      </c>
      <c r="BG30" s="96">
        <v>0.63978337625102866</v>
      </c>
      <c r="BH30" s="96">
        <v>4.7865096047951979E-2</v>
      </c>
      <c r="BI30" s="96">
        <v>0.21466892235959639</v>
      </c>
      <c r="BJ30" s="96">
        <v>2.7351483455972559E-3</v>
      </c>
      <c r="BK30" s="96">
        <v>5.8435237720591857</v>
      </c>
      <c r="BL30" s="96">
        <v>49.477588760067903</v>
      </c>
      <c r="BM30" s="102">
        <v>31</v>
      </c>
      <c r="BN30" s="102">
        <v>29</v>
      </c>
      <c r="BO30" s="102">
        <v>40</v>
      </c>
      <c r="BP30" s="102">
        <v>12</v>
      </c>
      <c r="BQ30" s="102">
        <v>31</v>
      </c>
      <c r="BR30" s="102">
        <v>97</v>
      </c>
      <c r="BS30" s="102">
        <v>87</v>
      </c>
      <c r="BT30" s="102">
        <v>68</v>
      </c>
      <c r="BU30" s="40">
        <v>64.681539999999998</v>
      </c>
      <c r="BV30" s="118">
        <v>1</v>
      </c>
      <c r="BW30" s="118">
        <v>400</v>
      </c>
      <c r="BX30" s="118">
        <v>1700</v>
      </c>
      <c r="BY30" s="118">
        <v>2765</v>
      </c>
      <c r="BZ30" s="102">
        <v>88</v>
      </c>
      <c r="CA30" s="102">
        <v>53</v>
      </c>
      <c r="CB30" s="108">
        <v>139.30000000000001</v>
      </c>
      <c r="CC30" s="108">
        <v>118.6</v>
      </c>
      <c r="CD30" s="108">
        <v>-22.200000000000017</v>
      </c>
      <c r="CE30" s="108">
        <v>-5.3999999999999915</v>
      </c>
      <c r="CF30" s="108">
        <v>-26.100000000000009</v>
      </c>
      <c r="CG30" s="108">
        <v>0.84176764076977895</v>
      </c>
      <c r="CH30" s="108">
        <v>0.95484949832775923</v>
      </c>
      <c r="CI30" s="108">
        <v>0.81397006414825368</v>
      </c>
      <c r="CJ30" s="108">
        <v>619.5</v>
      </c>
      <c r="CK30" s="108">
        <v>641.6</v>
      </c>
      <c r="CL30" s="108">
        <v>-14.600000000000023</v>
      </c>
      <c r="CM30" s="108">
        <v>51.799999999999955</v>
      </c>
      <c r="CN30" s="108">
        <v>73.899999999999977</v>
      </c>
      <c r="CO30" s="108">
        <v>0.97647058823529409</v>
      </c>
      <c r="CP30" s="108">
        <v>1.0806100217864922</v>
      </c>
      <c r="CQ30" s="108">
        <v>1.1190975020145044</v>
      </c>
      <c r="CR30" s="108">
        <v>79.5</v>
      </c>
      <c r="CS30" s="108">
        <v>68.7</v>
      </c>
      <c r="CT30" s="108">
        <v>-10.099999999999994</v>
      </c>
      <c r="CU30" s="108">
        <v>-7</v>
      </c>
      <c r="CV30" s="108">
        <v>-17.799999999999997</v>
      </c>
      <c r="CW30" s="108">
        <v>0.8745341614906833</v>
      </c>
      <c r="CX30" s="108">
        <v>0.8995695839311334</v>
      </c>
      <c r="CY30" s="108">
        <v>0.77888198757763982</v>
      </c>
      <c r="CZ30" s="108">
        <v>325.2</v>
      </c>
      <c r="DA30" s="108">
        <v>336.2</v>
      </c>
      <c r="DB30" s="108">
        <v>-2.3000000000000114</v>
      </c>
      <c r="DC30" s="108">
        <v>-8</v>
      </c>
      <c r="DD30" s="108">
        <v>3</v>
      </c>
      <c r="DE30" s="108">
        <v>0.99294911097486205</v>
      </c>
      <c r="DF30" s="108">
        <v>0.97627520759193354</v>
      </c>
      <c r="DG30" s="108">
        <v>1.009196811771919</v>
      </c>
      <c r="DH30" s="108">
        <v>59.8</v>
      </c>
      <c r="DI30" s="108">
        <v>49.9</v>
      </c>
      <c r="DJ30" s="108">
        <v>-12.099999999999994</v>
      </c>
      <c r="DK30" s="108">
        <v>1.6000000000000014</v>
      </c>
      <c r="DL30" s="108">
        <v>-8.2999999999999972</v>
      </c>
      <c r="DM30" s="108">
        <v>0.80098684210526327</v>
      </c>
      <c r="DN30" s="108">
        <v>1.031434184675835</v>
      </c>
      <c r="DO30" s="108">
        <v>0.86348684210526316</v>
      </c>
      <c r="DP30" s="108">
        <v>294.3</v>
      </c>
      <c r="DQ30" s="108">
        <v>305.39999999999998</v>
      </c>
      <c r="DR30" s="108">
        <v>-12.300000000000011</v>
      </c>
      <c r="DS30" s="108">
        <v>59.800000000000011</v>
      </c>
      <c r="DT30" s="108">
        <v>70.899999999999977</v>
      </c>
      <c r="DU30" s="108">
        <v>0.95834744327802235</v>
      </c>
      <c r="DV30" s="108">
        <v>1.1951697127937337</v>
      </c>
      <c r="DW30" s="108">
        <v>1.2400948188283101</v>
      </c>
      <c r="DX30" s="108">
        <v>19</v>
      </c>
      <c r="DY30" s="108">
        <v>16</v>
      </c>
      <c r="DZ30" s="108">
        <v>-4.1999999999999993</v>
      </c>
      <c r="EA30" s="108">
        <v>-0.30000000000000071</v>
      </c>
      <c r="EB30" s="108">
        <v>-3.3000000000000007</v>
      </c>
      <c r="EC30" s="108">
        <v>0.78010471204188481</v>
      </c>
      <c r="ED30" s="108">
        <v>0.98136645962732905</v>
      </c>
      <c r="EE30" s="108">
        <v>0.82722513089005223</v>
      </c>
      <c r="EF30" s="97">
        <v>10.502739554945153</v>
      </c>
      <c r="EG30" s="99">
        <v>31.821041666666666</v>
      </c>
      <c r="EH30" s="99">
        <v>46.541666666666671</v>
      </c>
      <c r="EI30" s="103">
        <v>21979</v>
      </c>
      <c r="EJ30" s="103">
        <v>21979</v>
      </c>
      <c r="EK30" s="103">
        <v>59807.55</v>
      </c>
      <c r="EL30" s="103">
        <v>59950.950000000004</v>
      </c>
      <c r="EM30" s="103">
        <v>1154.0999999999999</v>
      </c>
      <c r="EN30" s="103">
        <v>95665.9</v>
      </c>
      <c r="EO30" s="103">
        <v>106821</v>
      </c>
      <c r="EP30" s="103">
        <v>220</v>
      </c>
      <c r="EQ30" s="103">
        <v>84387</v>
      </c>
      <c r="ER30" s="103">
        <v>4008</v>
      </c>
      <c r="ES30" s="103">
        <v>17750</v>
      </c>
      <c r="ET30" s="103">
        <v>2276</v>
      </c>
      <c r="EU30" s="103">
        <v>95263</v>
      </c>
      <c r="EV30" s="103">
        <v>97539</v>
      </c>
      <c r="EW30" s="99">
        <v>0</v>
      </c>
      <c r="EX30" s="113">
        <v>1</v>
      </c>
      <c r="EY30" s="109">
        <v>18000000</v>
      </c>
      <c r="EZ30" s="109">
        <v>36998697</v>
      </c>
      <c r="FA30" s="109">
        <v>54998697</v>
      </c>
      <c r="FB30" s="114">
        <v>0.32728049307639973</v>
      </c>
      <c r="FC30" s="114">
        <v>153555</v>
      </c>
      <c r="FD30" s="114">
        <v>145619</v>
      </c>
      <c r="FE30" s="114">
        <v>128.01690718555386</v>
      </c>
      <c r="FF30" s="114">
        <v>117.99993517333031</v>
      </c>
      <c r="FG30" s="103">
        <v>84.436096937899592</v>
      </c>
      <c r="FH30" s="103">
        <v>11.945556555119866</v>
      </c>
      <c r="FI30" s="103">
        <v>4.1203414389605749E-3</v>
      </c>
      <c r="FJ30" s="103">
        <v>3.0009820147096189</v>
      </c>
      <c r="FK30" s="103">
        <v>0.6132441508319656</v>
      </c>
      <c r="FL30" s="103">
        <v>13.31557008357426</v>
      </c>
      <c r="FM30" s="103">
        <v>96.999017985290379</v>
      </c>
      <c r="FN30" s="103">
        <v>3.0938272129360209E-2</v>
      </c>
      <c r="FO30" s="104">
        <v>0.88342929999999997</v>
      </c>
      <c r="FP30" s="104">
        <v>1.7739769999999999</v>
      </c>
      <c r="FQ30" s="104">
        <v>1.391537</v>
      </c>
      <c r="FR30" s="104">
        <v>0.69996329999999995</v>
      </c>
      <c r="FS30" s="104">
        <v>1.9932719999999999</v>
      </c>
      <c r="FT30" s="104">
        <v>1.621124</v>
      </c>
      <c r="FU30" s="104">
        <v>1.8056950000000001</v>
      </c>
      <c r="FV30" s="104">
        <v>1.941981</v>
      </c>
      <c r="FW30" s="104">
        <v>1.788864</v>
      </c>
      <c r="FX30" s="104">
        <v>1.794969</v>
      </c>
      <c r="FY30" s="104">
        <v>1.1117950000000001</v>
      </c>
      <c r="FZ30" s="104">
        <v>1.6615249999999999</v>
      </c>
      <c r="GA30" s="104">
        <v>0.85810149999999996</v>
      </c>
      <c r="GB30" s="104">
        <v>1.810883</v>
      </c>
      <c r="GC30" s="104">
        <v>1.916042</v>
      </c>
      <c r="GD30" s="104">
        <v>1.8020940000000001</v>
      </c>
      <c r="GE30" s="104">
        <v>1.58212</v>
      </c>
      <c r="GF30" s="104">
        <v>1.9719439999999999</v>
      </c>
      <c r="GG30" s="104">
        <v>1.676809</v>
      </c>
      <c r="GH30" s="104">
        <v>1.571091</v>
      </c>
      <c r="GI30" s="104">
        <v>1.9565870000000001</v>
      </c>
      <c r="GJ30" s="104">
        <v>1.6094869999999999</v>
      </c>
      <c r="GK30" s="105">
        <v>8.4934919999999998</v>
      </c>
      <c r="GL30" s="106">
        <v>6.7043699999999999</v>
      </c>
      <c r="GM30" s="106">
        <v>6.4748299999999999</v>
      </c>
      <c r="GN30" s="106">
        <v>6.8025570000000002</v>
      </c>
      <c r="GO30" s="106">
        <v>7.6916469999999997</v>
      </c>
      <c r="GP30" s="106">
        <v>5.8629600000000002</v>
      </c>
      <c r="GQ30" s="106">
        <v>4.9587219999999999</v>
      </c>
      <c r="GR30" s="105">
        <v>5.1668560000000001</v>
      </c>
      <c r="GS30" s="105">
        <v>6.4696170000000004</v>
      </c>
      <c r="GT30" s="107">
        <v>64.77</v>
      </c>
    </row>
    <row r="31" spans="1:202" x14ac:dyDescent="0.3">
      <c r="A31" s="15">
        <v>18</v>
      </c>
      <c r="B31" s="100" t="s">
        <v>56</v>
      </c>
      <c r="C31" s="115" t="s">
        <v>54</v>
      </c>
      <c r="D31" s="93">
        <v>1</v>
      </c>
      <c r="E31" s="99">
        <v>796802</v>
      </c>
      <c r="F31" s="99">
        <v>1359094</v>
      </c>
      <c r="G31" s="99">
        <v>550</v>
      </c>
      <c r="H31" s="99">
        <v>95</v>
      </c>
      <c r="I31" s="99">
        <v>90</v>
      </c>
      <c r="J31" s="95">
        <v>6515.6</v>
      </c>
      <c r="K31" s="109">
        <v>360163</v>
      </c>
      <c r="L31" s="109">
        <v>261713.08</v>
      </c>
      <c r="M31" s="109">
        <v>260134.48</v>
      </c>
      <c r="N31" s="110">
        <v>213702.36</v>
      </c>
      <c r="O31" s="109">
        <v>209995</v>
      </c>
      <c r="P31" s="108">
        <v>0.72665252496085109</v>
      </c>
      <c r="Q31" s="108">
        <v>0.80725628045816733</v>
      </c>
      <c r="R31" s="108">
        <v>1.110924758021943</v>
      </c>
      <c r="S31" s="109">
        <v>10232</v>
      </c>
      <c r="T31" s="109">
        <v>27100.12</v>
      </c>
      <c r="U31" s="109">
        <v>28899.63</v>
      </c>
      <c r="V31" s="109">
        <v>46121</v>
      </c>
      <c r="W31" s="108">
        <v>2.6484041825466629</v>
      </c>
      <c r="X31" s="108">
        <v>1.5958821658905014</v>
      </c>
      <c r="Y31" s="108">
        <v>0.60258255760490709</v>
      </c>
      <c r="Z31" s="116">
        <v>17133</v>
      </c>
      <c r="AA31" s="111">
        <v>25830</v>
      </c>
      <c r="AB31" s="112">
        <v>1.5076168797058309</v>
      </c>
      <c r="AC31" s="109">
        <v>92425.61</v>
      </c>
      <c r="AD31" s="109">
        <v>37484</v>
      </c>
      <c r="AE31" s="109">
        <v>37574</v>
      </c>
      <c r="AF31" s="108">
        <v>0.40556502072292816</v>
      </c>
      <c r="AG31" s="108">
        <v>1.0024009603841537</v>
      </c>
      <c r="AH31" s="109">
        <v>28217.43</v>
      </c>
      <c r="AI31" s="109">
        <v>29258</v>
      </c>
      <c r="AJ31" s="109">
        <v>33371</v>
      </c>
      <c r="AK31" s="108">
        <v>1.0368755455211363</v>
      </c>
      <c r="AL31" s="108">
        <v>1.1405721316517994</v>
      </c>
      <c r="AM31" s="109">
        <v>249903.59</v>
      </c>
      <c r="AN31" s="109">
        <v>200079</v>
      </c>
      <c r="AO31" s="109">
        <v>163561</v>
      </c>
      <c r="AP31" s="108">
        <v>0.8006255507351826</v>
      </c>
      <c r="AQ31" s="108">
        <v>0.81748300679728114</v>
      </c>
      <c r="AR31" s="108">
        <v>0.4827604006793153</v>
      </c>
      <c r="AS31" s="108">
        <v>0.33358156737305078</v>
      </c>
      <c r="AT31" s="108">
        <v>0.43375600689646737</v>
      </c>
      <c r="AU31" s="108">
        <v>0.69098784180237682</v>
      </c>
      <c r="AV31" s="108">
        <v>1.3002996847586292</v>
      </c>
      <c r="AW31" s="108">
        <v>0.5314066056477148</v>
      </c>
      <c r="AX31" s="96">
        <v>4.6706404822613603</v>
      </c>
      <c r="AY31" s="96">
        <v>85.195530726256976</v>
      </c>
      <c r="AZ31" s="96">
        <v>1.028116289015558</v>
      </c>
      <c r="BA31" s="96">
        <v>65.949413714776838</v>
      </c>
      <c r="BB31" s="96">
        <v>1.1113352666750724</v>
      </c>
      <c r="BC31" s="96">
        <v>12.944444444444448</v>
      </c>
      <c r="BD31" s="96">
        <v>2.7433333333333332</v>
      </c>
      <c r="BE31" s="96">
        <v>67.927346585150545</v>
      </c>
      <c r="BF31" s="96">
        <f t="shared" si="121"/>
        <v>31.967829470036296</v>
      </c>
      <c r="BG31" s="96">
        <v>4.1837627096478895</v>
      </c>
      <c r="BH31" s="96">
        <v>2.1068999901919119</v>
      </c>
      <c r="BI31" s="96">
        <v>0.83164416255271845</v>
      </c>
      <c r="BJ31" s="96">
        <v>4.4855657632327457</v>
      </c>
      <c r="BK31" s="96">
        <v>20.35995684441103</v>
      </c>
      <c r="BL31" s="96">
        <v>50.630513376717282</v>
      </c>
      <c r="BM31" s="102">
        <v>81</v>
      </c>
      <c r="BN31" s="102">
        <v>8</v>
      </c>
      <c r="BO31" s="102">
        <v>11</v>
      </c>
      <c r="BP31" s="102">
        <v>32</v>
      </c>
      <c r="BQ31" s="102">
        <v>55</v>
      </c>
      <c r="BR31" s="102">
        <v>85</v>
      </c>
      <c r="BS31" s="102">
        <v>39</v>
      </c>
      <c r="BT31" s="102">
        <v>19</v>
      </c>
      <c r="BU31" s="40">
        <v>34.492509999999996</v>
      </c>
      <c r="BV31" s="117">
        <v>13.5</v>
      </c>
      <c r="BW31" s="117">
        <v>833.3</v>
      </c>
      <c r="BX31" s="130">
        <v>3411.962840483453</v>
      </c>
      <c r="BY31" s="130">
        <v>2304.9048709224662</v>
      </c>
      <c r="BZ31" s="102">
        <v>86</v>
      </c>
      <c r="CA31" s="102">
        <v>51</v>
      </c>
      <c r="CB31" s="108">
        <v>39.4</v>
      </c>
      <c r="CC31" s="108">
        <v>54.1</v>
      </c>
      <c r="CD31" s="108">
        <v>11.700000000000003</v>
      </c>
      <c r="CE31" s="108">
        <v>10.100000000000001</v>
      </c>
      <c r="CF31" s="108">
        <v>24.800000000000004</v>
      </c>
      <c r="CG31" s="108">
        <v>1.2896039603960396</v>
      </c>
      <c r="CH31" s="108">
        <v>1.1833030852994555</v>
      </c>
      <c r="CI31" s="108">
        <v>1.613861386138614</v>
      </c>
      <c r="CJ31" s="108">
        <v>195.6</v>
      </c>
      <c r="CK31" s="108">
        <v>320.8</v>
      </c>
      <c r="CL31" s="108">
        <v>114.00000000000003</v>
      </c>
      <c r="CM31" s="108">
        <v>78.800000000000011</v>
      </c>
      <c r="CN31" s="108">
        <v>204.00000000000003</v>
      </c>
      <c r="CO31" s="108">
        <v>1.5798575788402851</v>
      </c>
      <c r="CP31" s="108">
        <v>1.2448725916718459</v>
      </c>
      <c r="CQ31" s="108">
        <v>2.0376398779247205</v>
      </c>
      <c r="CR31" s="108">
        <v>13.3</v>
      </c>
      <c r="CS31" s="108">
        <v>12.3</v>
      </c>
      <c r="CT31" s="108">
        <v>-2.2000000000000011</v>
      </c>
      <c r="CU31" s="108">
        <v>9.9999999999999645E-2</v>
      </c>
      <c r="CV31" s="108">
        <v>-0.90000000000000036</v>
      </c>
      <c r="CW31" s="108">
        <v>0.84615384615384603</v>
      </c>
      <c r="CX31" s="108">
        <v>1.0075187969924813</v>
      </c>
      <c r="CY31" s="108">
        <v>0.93706293706293708</v>
      </c>
      <c r="CZ31" s="108">
        <v>51.8</v>
      </c>
      <c r="DA31" s="108">
        <v>64.900000000000006</v>
      </c>
      <c r="DB31" s="108">
        <v>10</v>
      </c>
      <c r="DC31" s="108">
        <v>5.8999999999999915</v>
      </c>
      <c r="DD31" s="108">
        <v>19</v>
      </c>
      <c r="DE31" s="108">
        <v>1.1893939393939394</v>
      </c>
      <c r="DF31" s="108">
        <v>1.0895295902883155</v>
      </c>
      <c r="DG31" s="108">
        <v>1.3598484848484849</v>
      </c>
      <c r="DH31" s="108">
        <v>26.1</v>
      </c>
      <c r="DI31" s="108">
        <v>41.8</v>
      </c>
      <c r="DJ31" s="108">
        <v>13.899999999999999</v>
      </c>
      <c r="DK31" s="108">
        <v>9.9000000000000057</v>
      </c>
      <c r="DL31" s="108">
        <v>25.6</v>
      </c>
      <c r="DM31" s="108">
        <v>1.5129151291512914</v>
      </c>
      <c r="DN31" s="108">
        <v>1.2313084112149535</v>
      </c>
      <c r="DO31" s="108">
        <v>1.944649446494465</v>
      </c>
      <c r="DP31" s="108">
        <v>143.80000000000001</v>
      </c>
      <c r="DQ31" s="108">
        <v>255.8</v>
      </c>
      <c r="DR31" s="108">
        <v>104</v>
      </c>
      <c r="DS31" s="108">
        <v>72.800000000000011</v>
      </c>
      <c r="DT31" s="108">
        <v>184.8</v>
      </c>
      <c r="DU31" s="108">
        <v>1.718232044198895</v>
      </c>
      <c r="DV31" s="108">
        <v>1.2834890965732089</v>
      </c>
      <c r="DW31" s="108">
        <v>2.2762430939226519</v>
      </c>
      <c r="DX31" s="108">
        <v>15.4</v>
      </c>
      <c r="DY31" s="108">
        <v>17.7</v>
      </c>
      <c r="DZ31" s="108">
        <v>-0.70000000000000107</v>
      </c>
      <c r="EA31" s="108">
        <v>-2.2999999999999989</v>
      </c>
      <c r="EB31" s="108">
        <v>0</v>
      </c>
      <c r="EC31" s="108">
        <v>0.95483870967741924</v>
      </c>
      <c r="ED31" s="108">
        <v>0.8707865168539326</v>
      </c>
      <c r="EE31" s="108">
        <v>1</v>
      </c>
      <c r="EF31" s="97">
        <v>3.2542803949478283</v>
      </c>
      <c r="EG31" s="99">
        <v>97.601875000000007</v>
      </c>
      <c r="EH31" s="99">
        <v>130.60416666666669</v>
      </c>
      <c r="EI31" s="103">
        <v>878</v>
      </c>
      <c r="EJ31" s="103">
        <v>878</v>
      </c>
      <c r="EK31" s="103">
        <v>296213.7</v>
      </c>
      <c r="EL31" s="103">
        <v>296213.7</v>
      </c>
      <c r="EM31" s="103">
        <v>0</v>
      </c>
      <c r="EN31" s="103">
        <v>41197.199999999997</v>
      </c>
      <c r="EO31" s="103">
        <v>0</v>
      </c>
      <c r="EP31" s="103">
        <v>0</v>
      </c>
      <c r="EQ31" s="103">
        <v>331256</v>
      </c>
      <c r="ER31" s="103">
        <v>1674</v>
      </c>
      <c r="ES31" s="103">
        <v>45344</v>
      </c>
      <c r="ET31" s="103">
        <v>11205</v>
      </c>
      <c r="EU31" s="103">
        <v>28179</v>
      </c>
      <c r="EV31" s="103">
        <v>39384</v>
      </c>
      <c r="EW31" s="99">
        <v>0</v>
      </c>
      <c r="EX31" s="113">
        <v>1</v>
      </c>
      <c r="EY31" s="109">
        <v>98442579</v>
      </c>
      <c r="EZ31" s="109">
        <v>203153923</v>
      </c>
      <c r="FA31" s="109">
        <v>301596502</v>
      </c>
      <c r="FB31" s="114">
        <v>0.326404911929632</v>
      </c>
      <c r="FC31" s="114">
        <v>214876</v>
      </c>
      <c r="FD31" s="114">
        <v>155969</v>
      </c>
      <c r="FE31" s="114">
        <v>100.54919374779017</v>
      </c>
      <c r="FF31" s="114">
        <v>74.272720779066177</v>
      </c>
      <c r="FG31" s="103">
        <v>39.781368211835613</v>
      </c>
      <c r="FH31" s="103">
        <v>39.037635442713345</v>
      </c>
      <c r="FI31" s="103">
        <v>18.685003526319164</v>
      </c>
      <c r="FJ31" s="103">
        <v>1.572097198179137</v>
      </c>
      <c r="FK31" s="103">
        <v>0.92389562095274735</v>
      </c>
      <c r="FL31" s="103">
        <v>18.436878886965442</v>
      </c>
      <c r="FM31" s="103">
        <v>98.427902801820878</v>
      </c>
      <c r="FN31" s="103">
        <v>1.5972068421944003E-2</v>
      </c>
      <c r="FO31" s="104">
        <v>1.16187</v>
      </c>
      <c r="FP31" s="104">
        <v>1.5460529999999999</v>
      </c>
      <c r="FQ31" s="104">
        <v>1.8473569999999999</v>
      </c>
      <c r="FR31" s="104">
        <v>1.080276</v>
      </c>
      <c r="FS31" s="104">
        <v>2.505166</v>
      </c>
      <c r="FT31" s="104">
        <v>1.9056070000000001</v>
      </c>
      <c r="FU31" s="104">
        <v>1.610984</v>
      </c>
      <c r="FV31" s="104">
        <v>1.8065709999999999</v>
      </c>
      <c r="FW31" s="104">
        <v>1.938267</v>
      </c>
      <c r="FX31" s="104">
        <v>1.8967540000000001</v>
      </c>
      <c r="FY31" s="104">
        <v>1.4825740000000001</v>
      </c>
      <c r="FZ31" s="104">
        <v>1.714769</v>
      </c>
      <c r="GA31" s="104">
        <v>0.91472160000000002</v>
      </c>
      <c r="GB31" s="104">
        <v>1.878206</v>
      </c>
      <c r="GC31" s="104">
        <v>2.0098229999999999</v>
      </c>
      <c r="GD31" s="104">
        <v>1.691533</v>
      </c>
      <c r="GE31" s="104">
        <v>1.4895849999999999</v>
      </c>
      <c r="GF31" s="104">
        <v>1.8777010000000001</v>
      </c>
      <c r="GG31" s="104">
        <v>1.7462569999999999</v>
      </c>
      <c r="GH31" s="104">
        <v>1.281426</v>
      </c>
      <c r="GI31" s="104">
        <v>1.937357</v>
      </c>
      <c r="GJ31" s="104">
        <v>1.601326</v>
      </c>
      <c r="GK31" s="105">
        <v>7.3024579999999997</v>
      </c>
      <c r="GL31" s="106">
        <v>7.5083570000000002</v>
      </c>
      <c r="GM31" s="106">
        <v>4.6612929999999997</v>
      </c>
      <c r="GN31" s="106">
        <v>6.1627049999999999</v>
      </c>
      <c r="GO31" s="106">
        <v>6.2097319999999998</v>
      </c>
      <c r="GP31" s="106">
        <v>4.7579960000000003</v>
      </c>
      <c r="GQ31" s="106">
        <v>2.4257339999999998</v>
      </c>
      <c r="GR31" s="105">
        <v>4.206188</v>
      </c>
      <c r="GS31" s="105">
        <v>4.9072789999999999</v>
      </c>
      <c r="GT31" s="107">
        <v>52.87</v>
      </c>
    </row>
    <row r="32" spans="1:202" x14ac:dyDescent="0.3">
      <c r="A32" s="15">
        <v>19</v>
      </c>
      <c r="B32" s="100" t="s">
        <v>57</v>
      </c>
      <c r="C32" s="115" t="s">
        <v>33</v>
      </c>
      <c r="D32" s="93">
        <v>0</v>
      </c>
      <c r="E32" s="99">
        <v>567535</v>
      </c>
      <c r="F32" s="99">
        <v>1163151</v>
      </c>
      <c r="G32" s="99">
        <v>4</v>
      </c>
      <c r="H32" s="99">
        <v>60</v>
      </c>
      <c r="I32" s="99">
        <v>0</v>
      </c>
      <c r="J32" s="95">
        <v>3378.8</v>
      </c>
      <c r="K32" s="122">
        <v>0</v>
      </c>
      <c r="L32" s="122">
        <v>0</v>
      </c>
      <c r="M32" s="122">
        <v>0</v>
      </c>
      <c r="N32" s="110">
        <v>0</v>
      </c>
      <c r="O32" s="122">
        <v>0</v>
      </c>
      <c r="P32" s="121">
        <v>1</v>
      </c>
      <c r="Q32" s="121">
        <v>1</v>
      </c>
      <c r="R32" s="121">
        <v>1</v>
      </c>
      <c r="S32" s="122">
        <v>11190</v>
      </c>
      <c r="T32" s="122">
        <v>7592.9</v>
      </c>
      <c r="U32" s="122">
        <v>7069.2</v>
      </c>
      <c r="V32" s="122">
        <v>6056</v>
      </c>
      <c r="W32" s="121">
        <v>0.6785720668394245</v>
      </c>
      <c r="X32" s="121">
        <v>0.85669429436225286</v>
      </c>
      <c r="Y32" s="121">
        <v>1.2624956673393082</v>
      </c>
      <c r="Z32" s="126">
        <v>0</v>
      </c>
      <c r="AA32" s="111">
        <v>45838</v>
      </c>
      <c r="AB32" s="112">
        <v>1</v>
      </c>
      <c r="AC32" s="122">
        <v>1185.24</v>
      </c>
      <c r="AD32" s="122">
        <v>1004</v>
      </c>
      <c r="AE32" s="122">
        <v>231</v>
      </c>
      <c r="AF32" s="121">
        <v>0.84721472889128679</v>
      </c>
      <c r="AG32" s="121">
        <v>0.23084577114427859</v>
      </c>
      <c r="AH32" s="122">
        <v>7185.1</v>
      </c>
      <c r="AI32" s="122">
        <v>7219</v>
      </c>
      <c r="AJ32" s="122">
        <v>7313</v>
      </c>
      <c r="AK32" s="121">
        <v>1.0047174406145196</v>
      </c>
      <c r="AL32" s="121">
        <v>1.0130193905817175</v>
      </c>
      <c r="AM32" s="122">
        <v>6203.46</v>
      </c>
      <c r="AN32" s="122">
        <v>3166</v>
      </c>
      <c r="AO32" s="122">
        <v>3517</v>
      </c>
      <c r="AP32" s="121">
        <v>0.51043926465800404</v>
      </c>
      <c r="AQ32" s="121">
        <v>1.1108304389011683</v>
      </c>
      <c r="AR32" s="121">
        <v>1.3492455427224932</v>
      </c>
      <c r="AS32" s="121">
        <v>2.5967792863909063</v>
      </c>
      <c r="AT32" s="121">
        <v>2.1446844798180784</v>
      </c>
      <c r="AU32" s="121">
        <v>1.9246157976191294</v>
      </c>
      <c r="AV32" s="121">
        <v>0.82590172028013786</v>
      </c>
      <c r="AW32" s="121">
        <v>2.3303206063868207</v>
      </c>
      <c r="AX32" s="96">
        <v>4.0082918660515352</v>
      </c>
      <c r="AY32" s="96">
        <v>496.74440629809402</v>
      </c>
      <c r="AZ32" s="96">
        <v>1.0397076132069629</v>
      </c>
      <c r="BA32" s="96">
        <v>406.38688291701192</v>
      </c>
      <c r="BB32" s="96">
        <v>1.0059340659340659</v>
      </c>
      <c r="BC32" s="96">
        <v>-5.822222222222222</v>
      </c>
      <c r="BD32" s="96">
        <v>1.8200000000000003</v>
      </c>
      <c r="BE32" s="96">
        <v>99.835040237820493</v>
      </c>
      <c r="BF32" s="96">
        <f t="shared" si="121"/>
        <v>0.12553503909767391</v>
      </c>
      <c r="BG32" s="96">
        <v>1.0201222106408349E-3</v>
      </c>
      <c r="BH32" s="96">
        <v>3.6004313316735344E-3</v>
      </c>
      <c r="BI32" s="96">
        <v>8.4010064405715796E-4</v>
      </c>
      <c r="BJ32" s="96">
        <v>6.0007188861225571E-5</v>
      </c>
      <c r="BK32" s="96">
        <v>0.12001437772244117</v>
      </c>
      <c r="BL32" s="96">
        <v>57.317859905969172</v>
      </c>
      <c r="BM32" s="102">
        <v>49</v>
      </c>
      <c r="BN32" s="102">
        <v>19</v>
      </c>
      <c r="BO32" s="102">
        <v>32</v>
      </c>
      <c r="BP32" s="102">
        <v>16</v>
      </c>
      <c r="BQ32" s="102">
        <v>41</v>
      </c>
      <c r="BR32" s="102">
        <v>97</v>
      </c>
      <c r="BS32" s="102">
        <v>36</v>
      </c>
      <c r="BT32" s="102">
        <v>42</v>
      </c>
      <c r="BU32" s="40">
        <v>61.507129999999997</v>
      </c>
      <c r="BV32" s="118">
        <v>0</v>
      </c>
      <c r="BW32" s="118">
        <v>0</v>
      </c>
      <c r="BX32" s="118">
        <v>0</v>
      </c>
      <c r="BY32" s="119">
        <v>0</v>
      </c>
      <c r="BZ32" s="102">
        <v>77</v>
      </c>
      <c r="CA32" s="102">
        <v>40</v>
      </c>
      <c r="CB32" s="121">
        <v>473.3</v>
      </c>
      <c r="CC32" s="121">
        <v>506</v>
      </c>
      <c r="CD32" s="121">
        <v>-4.5</v>
      </c>
      <c r="CE32" s="121">
        <v>50.200000000000045</v>
      </c>
      <c r="CF32" s="121">
        <v>82.900000000000034</v>
      </c>
      <c r="CG32" s="121">
        <v>0.99051233396584437</v>
      </c>
      <c r="CH32" s="121">
        <v>1.0990138067061146</v>
      </c>
      <c r="CI32" s="121">
        <v>1.1747838920514444</v>
      </c>
      <c r="CJ32" s="121">
        <v>2642.3</v>
      </c>
      <c r="CK32" s="121">
        <v>3131.8</v>
      </c>
      <c r="CL32" s="121">
        <v>189.69999999999982</v>
      </c>
      <c r="CM32" s="121">
        <v>302.29999999999973</v>
      </c>
      <c r="CN32" s="121">
        <v>791.79999999999973</v>
      </c>
      <c r="CO32" s="121">
        <v>1.071766352665229</v>
      </c>
      <c r="CP32" s="121">
        <v>1.0964951481103165</v>
      </c>
      <c r="CQ32" s="121">
        <v>1.2995498051677825</v>
      </c>
      <c r="CR32" s="121">
        <v>467.7</v>
      </c>
      <c r="CS32" s="121">
        <v>501.1</v>
      </c>
      <c r="CT32" s="121">
        <v>-2.5999999999999659</v>
      </c>
      <c r="CU32" s="121">
        <v>50.299999999999955</v>
      </c>
      <c r="CV32" s="121">
        <v>83.699999999999989</v>
      </c>
      <c r="CW32" s="121">
        <v>0.99445274162577346</v>
      </c>
      <c r="CX32" s="121">
        <v>1.1001792471619198</v>
      </c>
      <c r="CY32" s="121">
        <v>1.1785790484318328</v>
      </c>
      <c r="CZ32" s="121">
        <v>2606.5</v>
      </c>
      <c r="DA32" s="121">
        <v>3100.2</v>
      </c>
      <c r="DB32" s="121">
        <v>200.5</v>
      </c>
      <c r="DC32" s="121">
        <v>296.5</v>
      </c>
      <c r="DD32" s="121">
        <v>790.19999999999982</v>
      </c>
      <c r="DE32" s="121">
        <v>1.0768935762224352</v>
      </c>
      <c r="DF32" s="121">
        <v>1.0956081516832195</v>
      </c>
      <c r="DG32" s="121">
        <v>1.3030488974113135</v>
      </c>
      <c r="DH32" s="121">
        <v>5.6</v>
      </c>
      <c r="DI32" s="121">
        <v>4.9000000000000004</v>
      </c>
      <c r="DJ32" s="121">
        <v>-1.8999999999999995</v>
      </c>
      <c r="DK32" s="121">
        <v>-0.10000000000000053</v>
      </c>
      <c r="DL32" s="121">
        <v>-0.79999999999999982</v>
      </c>
      <c r="DM32" s="121">
        <v>0.71212121212121215</v>
      </c>
      <c r="DN32" s="121">
        <v>0.98305084745762705</v>
      </c>
      <c r="DO32" s="121">
        <v>0.87878787878787878</v>
      </c>
      <c r="DP32" s="121">
        <v>35.799999999999997</v>
      </c>
      <c r="DQ32" s="121">
        <v>31.6</v>
      </c>
      <c r="DR32" s="121">
        <v>-10.799999999999997</v>
      </c>
      <c r="DS32" s="121">
        <v>5.7999999999999972</v>
      </c>
      <c r="DT32" s="121">
        <v>1.6000000000000014</v>
      </c>
      <c r="DU32" s="121">
        <v>0.70652173913043481</v>
      </c>
      <c r="DV32" s="121">
        <v>1.1779141104294477</v>
      </c>
      <c r="DW32" s="121">
        <v>1.0434782608695652</v>
      </c>
      <c r="DX32" s="121">
        <v>0</v>
      </c>
      <c r="DY32" s="121">
        <v>0</v>
      </c>
      <c r="DZ32" s="121">
        <v>0</v>
      </c>
      <c r="EA32" s="121">
        <v>0</v>
      </c>
      <c r="EB32" s="121">
        <v>0</v>
      </c>
      <c r="EC32" s="121">
        <v>1</v>
      </c>
      <c r="ED32" s="121">
        <v>1</v>
      </c>
      <c r="EE32" s="121">
        <v>1</v>
      </c>
      <c r="EF32" s="97">
        <v>3.1553176120505606</v>
      </c>
      <c r="EG32" s="99">
        <v>0.82187499999999991</v>
      </c>
      <c r="EH32" s="99">
        <v>3.6249999999999996</v>
      </c>
      <c r="EI32" s="103">
        <v>3827</v>
      </c>
      <c r="EJ32" s="103">
        <v>3827</v>
      </c>
      <c r="EK32" s="103">
        <v>0</v>
      </c>
      <c r="EL32" s="103">
        <v>0</v>
      </c>
      <c r="EM32" s="103">
        <v>14</v>
      </c>
      <c r="EN32" s="103">
        <v>10599.8</v>
      </c>
      <c r="EO32" s="103">
        <v>2000</v>
      </c>
      <c r="EP32" s="103">
        <v>9000</v>
      </c>
      <c r="EQ32" s="103">
        <v>2403</v>
      </c>
      <c r="ER32" s="103">
        <v>0</v>
      </c>
      <c r="ES32" s="103">
        <v>0</v>
      </c>
      <c r="ET32" s="103">
        <v>2687</v>
      </c>
      <c r="EU32" s="103">
        <v>7638</v>
      </c>
      <c r="EV32" s="103">
        <v>10325</v>
      </c>
      <c r="EW32" s="99">
        <v>7588.0000000000018</v>
      </c>
      <c r="EX32" s="113">
        <v>0</v>
      </c>
      <c r="EY32" s="122">
        <v>0</v>
      </c>
      <c r="EZ32" s="122">
        <v>0</v>
      </c>
      <c r="FA32" s="122">
        <v>0</v>
      </c>
      <c r="FB32" s="114">
        <v>1</v>
      </c>
      <c r="FC32" s="114">
        <v>0</v>
      </c>
      <c r="FD32" s="114">
        <v>0</v>
      </c>
      <c r="FE32" s="114">
        <v>0</v>
      </c>
      <c r="FF32" s="114">
        <v>0</v>
      </c>
      <c r="FG32" s="103">
        <v>0</v>
      </c>
      <c r="FH32" s="103">
        <v>0</v>
      </c>
      <c r="FI32" s="103">
        <v>0</v>
      </c>
      <c r="FJ32" s="103">
        <v>0</v>
      </c>
      <c r="FK32" s="103">
        <v>0</v>
      </c>
      <c r="FL32" s="103">
        <v>0</v>
      </c>
      <c r="FM32" s="103">
        <v>0</v>
      </c>
      <c r="FN32" s="103">
        <v>0</v>
      </c>
      <c r="FO32" s="120">
        <v>1.0167391147540985</v>
      </c>
      <c r="FP32" s="120">
        <v>1.64011293442623</v>
      </c>
      <c r="FQ32" s="120">
        <v>1.5104119508196723</v>
      </c>
      <c r="FR32" s="120">
        <v>0.82079508852459027</v>
      </c>
      <c r="FS32" s="120">
        <v>2.3123286721311476</v>
      </c>
      <c r="FT32" s="120">
        <v>1.8462209999999999</v>
      </c>
      <c r="FU32" s="120">
        <v>1.6980551967213127</v>
      </c>
      <c r="FV32" s="120">
        <v>1.8734034098360657</v>
      </c>
      <c r="FW32" s="120">
        <v>1.91656831147541</v>
      </c>
      <c r="FX32" s="120">
        <v>1.9251117704918035</v>
      </c>
      <c r="FY32" s="120">
        <v>1.5402325081967221</v>
      </c>
      <c r="FZ32" s="120">
        <v>1.8006780983606563</v>
      </c>
      <c r="GA32" s="120">
        <v>0.94924078688524605</v>
      </c>
      <c r="GB32" s="120">
        <v>1.7765966065573768</v>
      </c>
      <c r="GC32" s="120">
        <v>1.7104865245901646</v>
      </c>
      <c r="GD32" s="120">
        <v>1.7548545081967208</v>
      </c>
      <c r="GE32" s="120">
        <v>1.5461111475409839</v>
      </c>
      <c r="GF32" s="120">
        <v>1.8693300163934428</v>
      </c>
      <c r="GG32" s="120">
        <v>1.8334452622950823</v>
      </c>
      <c r="GH32" s="120">
        <v>1.6292618196721316</v>
      </c>
      <c r="GI32" s="120">
        <v>1.8278601803278693</v>
      </c>
      <c r="GJ32" s="120">
        <v>1.6381374754098361</v>
      </c>
      <c r="GK32" s="105">
        <v>9.2743149999999996</v>
      </c>
      <c r="GL32" s="106">
        <v>7.037013</v>
      </c>
      <c r="GM32" s="106">
        <v>6.6051000000000002</v>
      </c>
      <c r="GN32" s="106">
        <v>6.7732859999999997</v>
      </c>
      <c r="GO32" s="106">
        <v>7.7876599999999998</v>
      </c>
      <c r="GP32" s="106">
        <v>8.1417339999999996</v>
      </c>
      <c r="GQ32" s="106">
        <v>3.163481</v>
      </c>
      <c r="GR32" s="105">
        <v>5.1118220000000001</v>
      </c>
      <c r="GS32" s="105">
        <v>6.3199490000000003</v>
      </c>
      <c r="GT32" s="107">
        <v>67.06</v>
      </c>
    </row>
    <row r="33" spans="1:202" x14ac:dyDescent="0.3">
      <c r="A33" s="15">
        <v>20</v>
      </c>
      <c r="B33" s="100" t="s">
        <v>58</v>
      </c>
      <c r="C33" s="115" t="s">
        <v>54</v>
      </c>
      <c r="D33" s="93">
        <v>1</v>
      </c>
      <c r="E33" s="99">
        <v>847553</v>
      </c>
      <c r="F33" s="99">
        <v>1534089</v>
      </c>
      <c r="G33" s="99">
        <v>400</v>
      </c>
      <c r="H33" s="99">
        <v>40</v>
      </c>
      <c r="I33" s="99">
        <v>95</v>
      </c>
      <c r="J33" s="95">
        <v>15536.9</v>
      </c>
      <c r="K33" s="109">
        <v>727035.65</v>
      </c>
      <c r="L33" s="109">
        <v>673540.5</v>
      </c>
      <c r="M33" s="109">
        <v>664877</v>
      </c>
      <c r="N33" s="110">
        <v>658565.69999999995</v>
      </c>
      <c r="O33" s="109">
        <v>553824</v>
      </c>
      <c r="P33" s="108">
        <v>0.92642028431441525</v>
      </c>
      <c r="Q33" s="108">
        <v>0.83297236485490567</v>
      </c>
      <c r="R33" s="108">
        <v>0.89913010213429811</v>
      </c>
      <c r="S33" s="109">
        <v>34811.440000000002</v>
      </c>
      <c r="T33" s="109">
        <v>46271.7</v>
      </c>
      <c r="U33" s="109">
        <v>54600</v>
      </c>
      <c r="V33" s="109">
        <v>72038</v>
      </c>
      <c r="W33" s="108">
        <v>1.329200136502928</v>
      </c>
      <c r="X33" s="108">
        <v>1.319371440083515</v>
      </c>
      <c r="Y33" s="108">
        <v>0.99260555566502429</v>
      </c>
      <c r="Z33" s="116">
        <v>26306</v>
      </c>
      <c r="AA33" s="111">
        <v>32332</v>
      </c>
      <c r="AB33" s="112">
        <v>1.2290732152360677</v>
      </c>
      <c r="AC33" s="109">
        <v>206621.65</v>
      </c>
      <c r="AD33" s="109">
        <v>151121</v>
      </c>
      <c r="AE33" s="109">
        <v>118888</v>
      </c>
      <c r="AF33" s="108">
        <v>0.7313912584123764</v>
      </c>
      <c r="AG33" s="108">
        <v>0.78670875186935063</v>
      </c>
      <c r="AH33" s="109">
        <v>56106.11</v>
      </c>
      <c r="AI33" s="109">
        <v>59836</v>
      </c>
      <c r="AJ33" s="109">
        <v>54281</v>
      </c>
      <c r="AK33" s="108">
        <v>1.0664780274728105</v>
      </c>
      <c r="AL33" s="108">
        <v>0.90716446345906376</v>
      </c>
      <c r="AM33" s="109">
        <v>537064.43999999994</v>
      </c>
      <c r="AN33" s="109">
        <v>524054.99999999994</v>
      </c>
      <c r="AO33" s="109">
        <v>412980</v>
      </c>
      <c r="AP33" s="108">
        <v>0.97577680664017408</v>
      </c>
      <c r="AQ33" s="108">
        <v>0.78804746057673236</v>
      </c>
      <c r="AR33" s="108">
        <v>0.48919319776003467</v>
      </c>
      <c r="AS33" s="108">
        <v>0.4025485825942266</v>
      </c>
      <c r="AT33" s="108">
        <v>0.41931711144096218</v>
      </c>
      <c r="AU33" s="108">
        <v>0.82288262477371954</v>
      </c>
      <c r="AV33" s="108">
        <v>1.0416559132780214</v>
      </c>
      <c r="AW33" s="108">
        <v>0.78997547489954045</v>
      </c>
      <c r="AX33" s="96">
        <v>4.5786028847319304</v>
      </c>
      <c r="AY33" s="96">
        <v>87.475622550186969</v>
      </c>
      <c r="AZ33" s="96">
        <v>1.2144580466446253</v>
      </c>
      <c r="BA33" s="96">
        <v>59.149508589229512</v>
      </c>
      <c r="BB33" s="96">
        <v>1.1173252279635257</v>
      </c>
      <c r="BC33" s="96">
        <v>-0.47777777777777775</v>
      </c>
      <c r="BD33" s="96">
        <v>2.7411111111111111</v>
      </c>
      <c r="BE33" s="96">
        <v>55.978992664852498</v>
      </c>
      <c r="BF33" s="96">
        <f t="shared" si="121"/>
        <v>44.003587536840513</v>
      </c>
      <c r="BG33" s="96">
        <v>0.79307162832741684</v>
      </c>
      <c r="BH33" s="96">
        <v>0.28122773482986668</v>
      </c>
      <c r="BI33" s="96">
        <v>0.48124154512041628</v>
      </c>
      <c r="BJ33" s="96">
        <v>9.7692112127004446E-2</v>
      </c>
      <c r="BK33" s="96">
        <v>42.350354516435807</v>
      </c>
      <c r="BL33" s="96">
        <v>51.509449224207657</v>
      </c>
      <c r="BM33" s="102">
        <v>70</v>
      </c>
      <c r="BN33" s="102">
        <v>11</v>
      </c>
      <c r="BO33" s="102">
        <v>19</v>
      </c>
      <c r="BP33" s="102">
        <v>43</v>
      </c>
      <c r="BQ33" s="102">
        <v>60</v>
      </c>
      <c r="BR33" s="102">
        <v>94</v>
      </c>
      <c r="BS33" s="102">
        <v>37</v>
      </c>
      <c r="BT33" s="102">
        <v>13</v>
      </c>
      <c r="BU33" s="40">
        <v>36.988880000000002</v>
      </c>
      <c r="BV33" s="117">
        <v>49</v>
      </c>
      <c r="BW33" s="130">
        <v>1770.1299999999992</v>
      </c>
      <c r="BX33" s="130">
        <v>6985.212014566484</v>
      </c>
      <c r="BY33" s="130">
        <v>2427.3547178055596</v>
      </c>
      <c r="BZ33" s="102">
        <v>75</v>
      </c>
      <c r="CA33" s="102">
        <v>41</v>
      </c>
      <c r="CB33" s="108">
        <v>120.4</v>
      </c>
      <c r="CC33" s="108">
        <v>121.2</v>
      </c>
      <c r="CD33" s="108">
        <v>6.8999999999999915</v>
      </c>
      <c r="CE33" s="108">
        <v>3.5999999999999943</v>
      </c>
      <c r="CF33" s="108">
        <v>4.3999999999999915</v>
      </c>
      <c r="CG33" s="108">
        <v>1.056836902800659</v>
      </c>
      <c r="CH33" s="108">
        <v>1.0294599018003272</v>
      </c>
      <c r="CI33" s="108">
        <v>1.0362438220757824</v>
      </c>
      <c r="CJ33" s="108">
        <v>424.4</v>
      </c>
      <c r="CK33" s="108">
        <v>501</v>
      </c>
      <c r="CL33" s="108">
        <v>104.39999999999998</v>
      </c>
      <c r="CM33" s="108">
        <v>35.5</v>
      </c>
      <c r="CN33" s="108">
        <v>112.10000000000002</v>
      </c>
      <c r="CO33" s="108">
        <v>1.2454160789844853</v>
      </c>
      <c r="CP33" s="108">
        <v>1.0707171314741035</v>
      </c>
      <c r="CQ33" s="108">
        <v>1.2635166901739541</v>
      </c>
      <c r="CR33" s="108">
        <v>64.400000000000006</v>
      </c>
      <c r="CS33" s="108">
        <v>70.5</v>
      </c>
      <c r="CT33" s="108">
        <v>6</v>
      </c>
      <c r="CU33" s="108">
        <v>2.2999999999999972</v>
      </c>
      <c r="CV33" s="108">
        <v>8.3999999999999915</v>
      </c>
      <c r="CW33" s="108">
        <v>1.0917431192660549</v>
      </c>
      <c r="CX33" s="108">
        <v>1.032167832167832</v>
      </c>
      <c r="CY33" s="108">
        <v>1.128440366972477</v>
      </c>
      <c r="CZ33" s="108">
        <v>233.7</v>
      </c>
      <c r="DA33" s="108">
        <v>293.3</v>
      </c>
      <c r="DB33" s="108">
        <v>76.400000000000034</v>
      </c>
      <c r="DC33" s="108">
        <v>25.599999999999966</v>
      </c>
      <c r="DD33" s="108">
        <v>85.199999999999989</v>
      </c>
      <c r="DE33" s="108">
        <v>1.3255219429058374</v>
      </c>
      <c r="DF33" s="108">
        <v>1.0869860686374446</v>
      </c>
      <c r="DG33" s="108">
        <v>1.3630166169578184</v>
      </c>
      <c r="DH33" s="108">
        <v>56</v>
      </c>
      <c r="DI33" s="108">
        <v>50.7</v>
      </c>
      <c r="DJ33" s="108">
        <v>0.89999999999999858</v>
      </c>
      <c r="DK33" s="108">
        <v>1.2999999999999972</v>
      </c>
      <c r="DL33" s="108">
        <v>-4</v>
      </c>
      <c r="DM33" s="108">
        <v>1.0157894736842106</v>
      </c>
      <c r="DN33" s="108">
        <v>1.0251450676982592</v>
      </c>
      <c r="DO33" s="108">
        <v>0.92982456140350878</v>
      </c>
      <c r="DP33" s="108">
        <v>190.7</v>
      </c>
      <c r="DQ33" s="108">
        <v>207.7</v>
      </c>
      <c r="DR33" s="108">
        <v>28</v>
      </c>
      <c r="DS33" s="108">
        <v>9.9000000000000057</v>
      </c>
      <c r="DT33" s="108">
        <v>26.900000000000006</v>
      </c>
      <c r="DU33" s="108">
        <v>1.1460615545122588</v>
      </c>
      <c r="DV33" s="108">
        <v>1.0474365117393387</v>
      </c>
      <c r="DW33" s="108">
        <v>1.140323422013563</v>
      </c>
      <c r="DX33" s="108">
        <v>31.9</v>
      </c>
      <c r="DY33" s="108">
        <v>63.4</v>
      </c>
      <c r="DZ33" s="108">
        <v>20.800000000000004</v>
      </c>
      <c r="EA33" s="108">
        <v>1.3999999999999986</v>
      </c>
      <c r="EB33" s="108">
        <v>32.9</v>
      </c>
      <c r="EC33" s="108">
        <v>1.6500000000000001</v>
      </c>
      <c r="ED33" s="108">
        <v>1.0220472440944881</v>
      </c>
      <c r="EE33" s="108">
        <v>2.0281249999999997</v>
      </c>
      <c r="EF33" s="97">
        <v>4.680546945012896</v>
      </c>
      <c r="EG33" s="99">
        <v>232.458125</v>
      </c>
      <c r="EH33" s="99">
        <v>115.20833333333333</v>
      </c>
      <c r="EI33" s="103">
        <v>12366</v>
      </c>
      <c r="EJ33" s="103">
        <v>12366</v>
      </c>
      <c r="EK33" s="103">
        <v>246767.5</v>
      </c>
      <c r="EL33" s="103">
        <v>246767.5</v>
      </c>
      <c r="EM33" s="103">
        <v>38419.699999999997</v>
      </c>
      <c r="EN33" s="103">
        <v>293585.90000000002</v>
      </c>
      <c r="EO33" s="103">
        <v>77861</v>
      </c>
      <c r="EP33" s="103">
        <v>2004</v>
      </c>
      <c r="EQ33" s="103">
        <v>320873</v>
      </c>
      <c r="ER33" s="103">
        <v>715</v>
      </c>
      <c r="ES33" s="103">
        <v>44340</v>
      </c>
      <c r="ET33" s="103">
        <v>328499</v>
      </c>
      <c r="EU33" s="103">
        <v>60178</v>
      </c>
      <c r="EV33" s="103">
        <v>388677</v>
      </c>
      <c r="EW33" s="99">
        <v>65710</v>
      </c>
      <c r="EX33" s="113">
        <v>1</v>
      </c>
      <c r="EY33" s="109">
        <v>133504751</v>
      </c>
      <c r="EZ33" s="109">
        <v>223908540</v>
      </c>
      <c r="FA33" s="109">
        <v>357413291</v>
      </c>
      <c r="FB33" s="114">
        <v>0.37353046176021903</v>
      </c>
      <c r="FC33" s="114">
        <v>493579</v>
      </c>
      <c r="FD33" s="114">
        <v>496728</v>
      </c>
      <c r="FE33" s="114">
        <v>74.947571669766589</v>
      </c>
      <c r="FF33" s="114">
        <v>89.690587623504939</v>
      </c>
      <c r="FG33" s="103">
        <v>42.974913785640808</v>
      </c>
      <c r="FH33" s="103">
        <v>22.707442921363246</v>
      </c>
      <c r="FI33" s="103">
        <v>1.3254765696247637</v>
      </c>
      <c r="FJ33" s="103">
        <v>0.6428078199896522</v>
      </c>
      <c r="FK33" s="103">
        <v>32.349358903381535</v>
      </c>
      <c r="FL33" s="103">
        <v>25.777942411022554</v>
      </c>
      <c r="FM33" s="103">
        <v>99.357192180010372</v>
      </c>
      <c r="FN33" s="103">
        <v>6.4696657170529269E-3</v>
      </c>
      <c r="FO33" s="104">
        <v>1.128595</v>
      </c>
      <c r="FP33" s="104">
        <v>1.7036960000000001</v>
      </c>
      <c r="FQ33" s="104">
        <v>1.6814150000000001</v>
      </c>
      <c r="FR33" s="104">
        <v>0.99985020000000002</v>
      </c>
      <c r="FS33" s="104">
        <v>1.9785140000000001</v>
      </c>
      <c r="FT33" s="104">
        <v>1.613437</v>
      </c>
      <c r="FU33" s="104">
        <v>1.753161</v>
      </c>
      <c r="FV33" s="104">
        <v>1.932634</v>
      </c>
      <c r="FW33" s="104">
        <v>1.8243</v>
      </c>
      <c r="FX33" s="104">
        <v>1.9838020000000001</v>
      </c>
      <c r="FY33" s="104">
        <v>1.504874</v>
      </c>
      <c r="FZ33" s="104">
        <v>1.8005059999999999</v>
      </c>
      <c r="GA33" s="104">
        <v>0.88421229999999995</v>
      </c>
      <c r="GB33" s="104">
        <v>1.706593</v>
      </c>
      <c r="GC33" s="104">
        <v>1.922452</v>
      </c>
      <c r="GD33" s="104">
        <v>1.837208</v>
      </c>
      <c r="GE33" s="104">
        <v>1.570657</v>
      </c>
      <c r="GF33" s="104">
        <v>1.9770270000000001</v>
      </c>
      <c r="GG33" s="104">
        <v>1.6421220000000001</v>
      </c>
      <c r="GH33" s="104">
        <v>1.627712</v>
      </c>
      <c r="GI33" s="104">
        <v>1.6090850000000001</v>
      </c>
      <c r="GJ33" s="104">
        <v>1.5660989999999999</v>
      </c>
      <c r="GK33" s="105">
        <v>7.8438429999999997</v>
      </c>
      <c r="GL33" s="106">
        <v>5.9795720000000001</v>
      </c>
      <c r="GM33" s="106">
        <v>5.4976200000000004</v>
      </c>
      <c r="GN33" s="106">
        <v>5.6029499999999999</v>
      </c>
      <c r="GO33" s="106">
        <v>5.8069420000000003</v>
      </c>
      <c r="GP33" s="106">
        <v>4.9478609999999996</v>
      </c>
      <c r="GQ33" s="106">
        <v>3.4014850000000001</v>
      </c>
      <c r="GR33" s="105">
        <v>4.5983929999999997</v>
      </c>
      <c r="GS33" s="105">
        <v>5.8188769999999996</v>
      </c>
      <c r="GT33" s="107">
        <v>55.07</v>
      </c>
    </row>
    <row r="34" spans="1:202" x14ac:dyDescent="0.3">
      <c r="A34" s="15">
        <v>21</v>
      </c>
      <c r="B34" s="100" t="s">
        <v>59</v>
      </c>
      <c r="C34" s="115" t="s">
        <v>33</v>
      </c>
      <c r="D34" s="93">
        <v>0</v>
      </c>
      <c r="E34" s="99">
        <v>568469</v>
      </c>
      <c r="F34" s="99">
        <v>1082321</v>
      </c>
      <c r="G34" s="99">
        <v>2</v>
      </c>
      <c r="H34" s="99">
        <v>45</v>
      </c>
      <c r="I34" s="99">
        <v>0</v>
      </c>
      <c r="J34" s="95">
        <v>1602.4</v>
      </c>
      <c r="K34" s="109">
        <v>0</v>
      </c>
      <c r="L34" s="109">
        <v>0</v>
      </c>
      <c r="M34" s="109">
        <v>0</v>
      </c>
      <c r="N34" s="110">
        <v>0</v>
      </c>
      <c r="O34" s="109">
        <v>0</v>
      </c>
      <c r="P34" s="108">
        <v>1</v>
      </c>
      <c r="Q34" s="108">
        <v>1</v>
      </c>
      <c r="R34" s="108">
        <v>1</v>
      </c>
      <c r="S34" s="109">
        <v>1916</v>
      </c>
      <c r="T34" s="109">
        <v>2606.9</v>
      </c>
      <c r="U34" s="109">
        <v>2911</v>
      </c>
      <c r="V34" s="109">
        <v>2826</v>
      </c>
      <c r="W34" s="108">
        <v>1.3604068857589984</v>
      </c>
      <c r="X34" s="108">
        <v>0.97081043956043955</v>
      </c>
      <c r="Y34" s="108">
        <v>0.71361770491098686</v>
      </c>
      <c r="Z34" s="111">
        <v>0</v>
      </c>
      <c r="AA34" s="111">
        <v>0</v>
      </c>
      <c r="AB34" s="112">
        <v>1</v>
      </c>
      <c r="AC34" s="109">
        <v>0</v>
      </c>
      <c r="AD34" s="109">
        <v>0</v>
      </c>
      <c r="AE34" s="109">
        <v>0</v>
      </c>
      <c r="AF34" s="108">
        <v>1</v>
      </c>
      <c r="AG34" s="108">
        <v>1</v>
      </c>
      <c r="AH34" s="109">
        <v>1476.26</v>
      </c>
      <c r="AI34" s="109">
        <v>2805</v>
      </c>
      <c r="AJ34" s="109">
        <v>2731</v>
      </c>
      <c r="AK34" s="108">
        <v>1.8994625184463128</v>
      </c>
      <c r="AL34" s="108">
        <v>0.97362794012829645</v>
      </c>
      <c r="AM34" s="109">
        <v>3162.36</v>
      </c>
      <c r="AN34" s="109">
        <v>2299</v>
      </c>
      <c r="AO34" s="109">
        <v>1581</v>
      </c>
      <c r="AP34" s="108">
        <v>0.7270750088513479</v>
      </c>
      <c r="AQ34" s="108">
        <v>0.6878260869565217</v>
      </c>
      <c r="AR34" s="108">
        <v>0.4669907945981488</v>
      </c>
      <c r="AS34" s="108">
        <v>1.22</v>
      </c>
      <c r="AT34" s="108">
        <v>1.7269279393173198</v>
      </c>
      <c r="AU34" s="108">
        <v>2.612471196674925</v>
      </c>
      <c r="AV34" s="108">
        <v>1.4155147043584588</v>
      </c>
      <c r="AW34" s="108">
        <v>1.845598063115107</v>
      </c>
      <c r="AX34" s="96">
        <v>4.0764720447158114</v>
      </c>
      <c r="AY34" s="96">
        <v>478.15776335496759</v>
      </c>
      <c r="AZ34" s="96">
        <v>1.0764055930405891</v>
      </c>
      <c r="BA34" s="96">
        <v>373.6270594108837</v>
      </c>
      <c r="BB34" s="96">
        <v>0.83421794659147475</v>
      </c>
      <c r="BC34" s="96">
        <v>-5.3999999999999995</v>
      </c>
      <c r="BD34" s="96">
        <v>1.8255555555555552</v>
      </c>
      <c r="BE34" s="96">
        <v>96.329327875346621</v>
      </c>
      <c r="BF34" s="96">
        <f t="shared" si="121"/>
        <v>0.87534662617193837</v>
      </c>
      <c r="BG34" s="96">
        <v>2.9050574409084907E-3</v>
      </c>
      <c r="BH34" s="96">
        <v>1.9807209824376074E-3</v>
      </c>
      <c r="BI34" s="96">
        <v>4.3575861613627358E-3</v>
      </c>
      <c r="BJ34" s="96">
        <v>6.6024032747920248E-4</v>
      </c>
      <c r="BK34" s="96">
        <v>0.86544302125975037</v>
      </c>
      <c r="BL34" s="96">
        <v>57.480356681313005</v>
      </c>
      <c r="BM34" s="102">
        <v>59</v>
      </c>
      <c r="BN34" s="102">
        <v>17</v>
      </c>
      <c r="BO34" s="102">
        <v>24</v>
      </c>
      <c r="BP34" s="102">
        <v>20</v>
      </c>
      <c r="BQ34" s="102">
        <v>45</v>
      </c>
      <c r="BR34" s="102">
        <v>96</v>
      </c>
      <c r="BS34" s="102">
        <v>27</v>
      </c>
      <c r="BT34" s="102">
        <v>58</v>
      </c>
      <c r="BU34" s="40">
        <v>70.959599999999995</v>
      </c>
      <c r="BV34" s="118">
        <v>0</v>
      </c>
      <c r="BW34" s="118">
        <v>0</v>
      </c>
      <c r="BX34" s="118">
        <v>0</v>
      </c>
      <c r="BY34" s="119">
        <v>0</v>
      </c>
      <c r="BZ34" s="102">
        <v>76</v>
      </c>
      <c r="CA34" s="102">
        <v>38</v>
      </c>
      <c r="CB34" s="108">
        <v>230.2</v>
      </c>
      <c r="CC34" s="108">
        <v>214.4</v>
      </c>
      <c r="CD34" s="108">
        <v>-17.699999999999989</v>
      </c>
      <c r="CE34" s="108">
        <v>-8.9000000000000057</v>
      </c>
      <c r="CF34" s="108">
        <v>-24.699999999999989</v>
      </c>
      <c r="CG34" s="108">
        <v>0.92344290657439454</v>
      </c>
      <c r="CH34" s="108">
        <v>0.95868152274837504</v>
      </c>
      <c r="CI34" s="108">
        <v>0.89316608996539792</v>
      </c>
      <c r="CJ34" s="108">
        <v>1117</v>
      </c>
      <c r="CK34" s="108">
        <v>1136.5</v>
      </c>
      <c r="CL34" s="108">
        <v>-18.5</v>
      </c>
      <c r="CM34" s="108">
        <v>109.40000000000009</v>
      </c>
      <c r="CN34" s="108">
        <v>128.90000000000009</v>
      </c>
      <c r="CO34" s="108">
        <v>0.98345259391771023</v>
      </c>
      <c r="CP34" s="108">
        <v>1.0961758241758242</v>
      </c>
      <c r="CQ34" s="108">
        <v>1.1152951699463327</v>
      </c>
      <c r="CR34" s="108">
        <v>228.4</v>
      </c>
      <c r="CS34" s="108">
        <v>212.7</v>
      </c>
      <c r="CT34" s="108">
        <v>-17.700000000000017</v>
      </c>
      <c r="CU34" s="108">
        <v>-10.399999999999977</v>
      </c>
      <c r="CV34" s="108">
        <v>-26.099999999999994</v>
      </c>
      <c r="CW34" s="108">
        <v>0.92284219703574533</v>
      </c>
      <c r="CX34" s="108">
        <v>0.95133364529714559</v>
      </c>
      <c r="CY34" s="108">
        <v>0.88622493461203145</v>
      </c>
      <c r="CZ34" s="108">
        <v>1109.2</v>
      </c>
      <c r="DA34" s="108">
        <v>1128.5</v>
      </c>
      <c r="DB34" s="108">
        <v>-19</v>
      </c>
      <c r="DC34" s="108">
        <v>102.5</v>
      </c>
      <c r="DD34" s="108">
        <v>121.79999999999995</v>
      </c>
      <c r="DE34" s="108">
        <v>0.98288596649252391</v>
      </c>
      <c r="DF34" s="108">
        <v>1.0907481186365648</v>
      </c>
      <c r="DG34" s="108">
        <v>1.1097099621689785</v>
      </c>
      <c r="DH34" s="108">
        <v>1.8</v>
      </c>
      <c r="DI34" s="108">
        <v>1.7</v>
      </c>
      <c r="DJ34" s="108">
        <v>0</v>
      </c>
      <c r="DK34" s="108">
        <v>1.5000000000000002</v>
      </c>
      <c r="DL34" s="108">
        <v>1.4000000000000001</v>
      </c>
      <c r="DM34" s="108">
        <v>1</v>
      </c>
      <c r="DN34" s="108">
        <v>1.5555555555555556</v>
      </c>
      <c r="DO34" s="108">
        <v>1.5000000000000002</v>
      </c>
      <c r="DP34" s="108">
        <v>7.8</v>
      </c>
      <c r="DQ34" s="108">
        <v>8</v>
      </c>
      <c r="DR34" s="108">
        <v>0.50000000000000089</v>
      </c>
      <c r="DS34" s="108">
        <v>6.9</v>
      </c>
      <c r="DT34" s="108">
        <v>7.1000000000000005</v>
      </c>
      <c r="DU34" s="108">
        <v>1.0568181818181819</v>
      </c>
      <c r="DV34" s="108">
        <v>1.7666666666666666</v>
      </c>
      <c r="DW34" s="108">
        <v>1.8068181818181817</v>
      </c>
      <c r="DX34" s="108">
        <v>0</v>
      </c>
      <c r="DY34" s="108">
        <v>0</v>
      </c>
      <c r="DZ34" s="108">
        <v>0</v>
      </c>
      <c r="EA34" s="108">
        <v>0</v>
      </c>
      <c r="EB34" s="108">
        <v>0</v>
      </c>
      <c r="EC34" s="108">
        <v>1</v>
      </c>
      <c r="ED34" s="108">
        <v>1</v>
      </c>
      <c r="EE34" s="108">
        <v>1</v>
      </c>
      <c r="EF34" s="97">
        <v>2.5183289785167227</v>
      </c>
      <c r="EG34" s="99">
        <v>0</v>
      </c>
      <c r="EH34" s="99">
        <v>6.25E-2</v>
      </c>
      <c r="EI34" s="103">
        <v>2057</v>
      </c>
      <c r="EJ34" s="103">
        <v>2057</v>
      </c>
      <c r="EK34" s="103">
        <v>2566.1</v>
      </c>
      <c r="EL34" s="103">
        <v>2566.1</v>
      </c>
      <c r="EM34" s="103">
        <v>13</v>
      </c>
      <c r="EN34" s="103">
        <v>3</v>
      </c>
      <c r="EO34" s="103">
        <v>0</v>
      </c>
      <c r="EP34" s="103">
        <v>0</v>
      </c>
      <c r="EQ34" s="103">
        <v>203</v>
      </c>
      <c r="ER34" s="103">
        <v>0</v>
      </c>
      <c r="ES34" s="103">
        <v>0</v>
      </c>
      <c r="ET34" s="103">
        <v>0</v>
      </c>
      <c r="EU34" s="103">
        <v>4240</v>
      </c>
      <c r="EV34" s="103">
        <v>4240</v>
      </c>
      <c r="EW34" s="99">
        <v>0</v>
      </c>
      <c r="EX34" s="113">
        <v>0</v>
      </c>
      <c r="EY34" s="109">
        <v>0</v>
      </c>
      <c r="EZ34" s="109">
        <v>0</v>
      </c>
      <c r="FA34" s="109">
        <v>0</v>
      </c>
      <c r="FB34" s="114">
        <v>1</v>
      </c>
      <c r="FC34" s="114">
        <v>0</v>
      </c>
      <c r="FD34" s="114">
        <v>0</v>
      </c>
      <c r="FE34" s="114">
        <v>0</v>
      </c>
      <c r="FF34" s="114">
        <v>0</v>
      </c>
      <c r="FG34" s="103">
        <v>0</v>
      </c>
      <c r="FH34" s="103">
        <v>0</v>
      </c>
      <c r="FI34" s="103">
        <v>0</v>
      </c>
      <c r="FJ34" s="103">
        <v>0</v>
      </c>
      <c r="FK34" s="103">
        <v>0</v>
      </c>
      <c r="FL34" s="103">
        <v>0</v>
      </c>
      <c r="FM34" s="103">
        <v>0</v>
      </c>
      <c r="FN34" s="103">
        <v>0</v>
      </c>
      <c r="FO34" s="104">
        <v>0.77740350000000003</v>
      </c>
      <c r="FP34" s="104">
        <v>1.421538</v>
      </c>
      <c r="FQ34" s="104">
        <v>1.5315989999999999</v>
      </c>
      <c r="FR34" s="104">
        <v>0.61385230000000002</v>
      </c>
      <c r="FS34" s="104">
        <v>1.9282919999999999</v>
      </c>
      <c r="FT34" s="104">
        <v>1.587842</v>
      </c>
      <c r="FU34" s="104">
        <v>1.4203300000000001</v>
      </c>
      <c r="FV34" s="104">
        <v>1.483328</v>
      </c>
      <c r="FW34" s="104">
        <v>1.52691</v>
      </c>
      <c r="FX34" s="104">
        <v>1.661238</v>
      </c>
      <c r="FY34" s="104">
        <v>1.293344</v>
      </c>
      <c r="FZ34" s="104">
        <v>1.7477640000000001</v>
      </c>
      <c r="GA34" s="104">
        <v>0.65761429999999998</v>
      </c>
      <c r="GB34" s="104">
        <v>1.6211720000000001</v>
      </c>
      <c r="GC34" s="104">
        <v>1.533525</v>
      </c>
      <c r="GD34" s="104">
        <v>1.6886699999999999</v>
      </c>
      <c r="GE34" s="104">
        <v>1.4995719999999999</v>
      </c>
      <c r="GF34" s="104">
        <v>1.6971449999999999</v>
      </c>
      <c r="GG34" s="104">
        <v>1.924574</v>
      </c>
      <c r="GH34" s="104">
        <v>1.5812889999999999</v>
      </c>
      <c r="GI34" s="104">
        <v>1.3030569999999999</v>
      </c>
      <c r="GJ34" s="104">
        <v>1.526267</v>
      </c>
      <c r="GK34" s="105">
        <v>7.9986030000000001</v>
      </c>
      <c r="GL34" s="106">
        <v>6.6174999999999997</v>
      </c>
      <c r="GM34" s="106">
        <v>5.7367759999999999</v>
      </c>
      <c r="GN34" s="106">
        <v>5.8640059999999998</v>
      </c>
      <c r="GO34" s="106">
        <v>6.5614280000000003</v>
      </c>
      <c r="GP34" s="106">
        <v>5.869586</v>
      </c>
      <c r="GQ34" s="106">
        <v>3.7143630000000001</v>
      </c>
      <c r="GR34" s="105">
        <v>4.2747250000000001</v>
      </c>
      <c r="GS34" s="105">
        <v>5.690423</v>
      </c>
      <c r="GT34" s="107">
        <v>57.4</v>
      </c>
    </row>
    <row r="35" spans="1:202" x14ac:dyDescent="0.3">
      <c r="A35" s="15">
        <v>22</v>
      </c>
      <c r="B35" s="100" t="s">
        <v>60</v>
      </c>
      <c r="C35" s="115" t="s">
        <v>52</v>
      </c>
      <c r="D35" s="93">
        <v>1</v>
      </c>
      <c r="E35" s="99">
        <v>542244</v>
      </c>
      <c r="F35" s="99">
        <v>2286938</v>
      </c>
      <c r="G35" s="99">
        <v>150</v>
      </c>
      <c r="H35" s="99">
        <v>65</v>
      </c>
      <c r="I35" s="99">
        <v>70</v>
      </c>
      <c r="J35" s="95">
        <v>4608.7</v>
      </c>
      <c r="K35" s="109">
        <v>150202</v>
      </c>
      <c r="L35" s="109">
        <v>137914.41</v>
      </c>
      <c r="M35" s="109">
        <v>136934.26</v>
      </c>
      <c r="N35" s="110">
        <v>133707.49</v>
      </c>
      <c r="O35" s="109">
        <v>152532</v>
      </c>
      <c r="P35" s="108">
        <v>0.91819344487127419</v>
      </c>
      <c r="Q35" s="108">
        <v>1.1139059435823906</v>
      </c>
      <c r="R35" s="108">
        <v>1.2131495272638919</v>
      </c>
      <c r="S35" s="109">
        <v>52464</v>
      </c>
      <c r="T35" s="109">
        <v>87048.9</v>
      </c>
      <c r="U35" s="109">
        <v>85711.06</v>
      </c>
      <c r="V35" s="109">
        <v>113133</v>
      </c>
      <c r="W35" s="108">
        <v>1.6591994663108738</v>
      </c>
      <c r="X35" s="108">
        <v>1.3199309408734314</v>
      </c>
      <c r="Y35" s="108">
        <v>0.79552276123148435</v>
      </c>
      <c r="Z35" s="116">
        <v>2</v>
      </c>
      <c r="AA35" s="111">
        <v>150</v>
      </c>
      <c r="AB35" s="112">
        <v>75</v>
      </c>
      <c r="AC35" s="109">
        <v>132032.92000000001</v>
      </c>
      <c r="AD35" s="109">
        <v>112240</v>
      </c>
      <c r="AE35" s="109">
        <v>114398</v>
      </c>
      <c r="AF35" s="108">
        <v>0.85009215813633332</v>
      </c>
      <c r="AG35" s="108">
        <v>1.0192264858652365</v>
      </c>
      <c r="AH35" s="109">
        <v>18823.61</v>
      </c>
      <c r="AI35" s="109">
        <v>29538</v>
      </c>
      <c r="AJ35" s="109">
        <v>28536</v>
      </c>
      <c r="AK35" s="108">
        <v>1.5691692948751661</v>
      </c>
      <c r="AL35" s="108">
        <v>0.96607874335624089</v>
      </c>
      <c r="AM35" s="109">
        <v>89618.49</v>
      </c>
      <c r="AN35" s="109">
        <v>146510</v>
      </c>
      <c r="AO35" s="109">
        <v>153447</v>
      </c>
      <c r="AP35" s="108">
        <v>1.6348118026558731</v>
      </c>
      <c r="AQ35" s="108">
        <v>1.0473479806976951</v>
      </c>
      <c r="AR35" s="108">
        <v>1.6833116323246207</v>
      </c>
      <c r="AS35" s="108">
        <v>0.96770208380258138</v>
      </c>
      <c r="AT35" s="108">
        <v>0.93148819143944528</v>
      </c>
      <c r="AU35" s="108">
        <v>0.5748799362042093</v>
      </c>
      <c r="AV35" s="108">
        <v>0.96257743682763008</v>
      </c>
      <c r="AW35" s="108">
        <v>0.59722980636118295</v>
      </c>
      <c r="AX35" s="96">
        <v>4.0939967884261765</v>
      </c>
      <c r="AY35" s="96">
        <v>175.81964545316467</v>
      </c>
      <c r="AZ35" s="96">
        <v>0.99926008139104705</v>
      </c>
      <c r="BA35" s="96">
        <v>146.24514505174997</v>
      </c>
      <c r="BB35" s="96">
        <v>0.97751994198694703</v>
      </c>
      <c r="BC35" s="96">
        <v>-2.7222222222222223</v>
      </c>
      <c r="BD35" s="96">
        <v>2.0477777777777777</v>
      </c>
      <c r="BE35" s="96">
        <v>26.434603428096949</v>
      </c>
      <c r="BF35" s="96">
        <f t="shared" si="121"/>
        <v>73.56004773202821</v>
      </c>
      <c r="BG35" s="96">
        <v>2.9404610445265447</v>
      </c>
      <c r="BH35" s="96">
        <v>3.9971116264675879</v>
      </c>
      <c r="BI35" s="96">
        <v>63.925768290803688</v>
      </c>
      <c r="BJ35" s="96">
        <v>0.67446323755089355</v>
      </c>
      <c r="BK35" s="96">
        <v>2.0222435326794965</v>
      </c>
      <c r="BL35" s="96">
        <v>61.19475377381837</v>
      </c>
      <c r="BM35" s="102">
        <v>74</v>
      </c>
      <c r="BN35" s="102">
        <v>9</v>
      </c>
      <c r="BO35" s="102">
        <v>18</v>
      </c>
      <c r="BP35" s="102">
        <v>47</v>
      </c>
      <c r="BQ35" s="102">
        <v>68</v>
      </c>
      <c r="BR35" s="102">
        <v>97</v>
      </c>
      <c r="BS35" s="102">
        <v>28</v>
      </c>
      <c r="BT35" s="102">
        <v>15</v>
      </c>
      <c r="BU35" s="40">
        <v>70.31223</v>
      </c>
      <c r="BV35" s="118">
        <v>1</v>
      </c>
      <c r="BW35" s="118">
        <v>1920</v>
      </c>
      <c r="BX35" s="118">
        <v>8160</v>
      </c>
      <c r="BY35" s="118">
        <v>9000</v>
      </c>
      <c r="BZ35" s="102">
        <v>89</v>
      </c>
      <c r="CA35" s="102">
        <v>49</v>
      </c>
      <c r="CB35" s="108">
        <v>77.099999999999994</v>
      </c>
      <c r="CC35" s="108">
        <v>77.099999999999994</v>
      </c>
      <c r="CD35" s="108">
        <v>-1.3999999999999915</v>
      </c>
      <c r="CE35" s="108">
        <v>0.80000000000001137</v>
      </c>
      <c r="CF35" s="108">
        <v>0.80000000000001137</v>
      </c>
      <c r="CG35" s="108">
        <v>0.98207426376440476</v>
      </c>
      <c r="CH35" s="108">
        <v>1.0102432778489119</v>
      </c>
      <c r="CI35" s="108">
        <v>1.0102432778489119</v>
      </c>
      <c r="CJ35" s="108">
        <v>291.10000000000002</v>
      </c>
      <c r="CK35" s="108">
        <v>362.5</v>
      </c>
      <c r="CL35" s="108">
        <v>47.599999999999966</v>
      </c>
      <c r="CM35" s="108">
        <v>16.600000000000023</v>
      </c>
      <c r="CN35" s="108">
        <v>88</v>
      </c>
      <c r="CO35" s="108">
        <v>1.1629578911331735</v>
      </c>
      <c r="CP35" s="108">
        <v>1.0456671251719396</v>
      </c>
      <c r="CQ35" s="108">
        <v>1.3012666894899008</v>
      </c>
      <c r="CR35" s="108">
        <v>43.3</v>
      </c>
      <c r="CS35" s="108">
        <v>40.299999999999997</v>
      </c>
      <c r="CT35" s="108">
        <v>-3.5</v>
      </c>
      <c r="CU35" s="108">
        <v>-0.39999999999999858</v>
      </c>
      <c r="CV35" s="108">
        <v>-3.3999999999999986</v>
      </c>
      <c r="CW35" s="108">
        <v>0.92099322799097061</v>
      </c>
      <c r="CX35" s="108">
        <v>0.99031476997578693</v>
      </c>
      <c r="CY35" s="108">
        <v>0.92325056433408581</v>
      </c>
      <c r="CZ35" s="108">
        <v>194.2</v>
      </c>
      <c r="DA35" s="108">
        <v>208.2</v>
      </c>
      <c r="DB35" s="108">
        <v>-1.5</v>
      </c>
      <c r="DC35" s="108">
        <v>7</v>
      </c>
      <c r="DD35" s="108">
        <v>21</v>
      </c>
      <c r="DE35" s="108">
        <v>0.99231557377049184</v>
      </c>
      <c r="DF35" s="108">
        <v>1.0334608030592733</v>
      </c>
      <c r="DG35" s="108">
        <v>1.1075819672131149</v>
      </c>
      <c r="DH35" s="108">
        <v>33.799999999999997</v>
      </c>
      <c r="DI35" s="108">
        <v>36.799999999999997</v>
      </c>
      <c r="DJ35" s="108">
        <v>2.1000000000000014</v>
      </c>
      <c r="DK35" s="108">
        <v>1.2000000000000028</v>
      </c>
      <c r="DL35" s="108">
        <v>4.2000000000000028</v>
      </c>
      <c r="DM35" s="108">
        <v>1.0603448275862069</v>
      </c>
      <c r="DN35" s="108">
        <v>1.0317460317460319</v>
      </c>
      <c r="DO35" s="108">
        <v>1.1206896551724139</v>
      </c>
      <c r="DP35" s="108">
        <v>96.9</v>
      </c>
      <c r="DQ35" s="108">
        <v>154.30000000000001</v>
      </c>
      <c r="DR35" s="108">
        <v>49.099999999999994</v>
      </c>
      <c r="DS35" s="108">
        <v>9.5999999999999943</v>
      </c>
      <c r="DT35" s="108">
        <v>67</v>
      </c>
      <c r="DU35" s="108">
        <v>1.5015321756894791</v>
      </c>
      <c r="DV35" s="108">
        <v>1.0618158403090792</v>
      </c>
      <c r="DW35" s="108">
        <v>1.6843718079673136</v>
      </c>
      <c r="DX35" s="108">
        <v>10.7</v>
      </c>
      <c r="DY35" s="108">
        <v>12.6</v>
      </c>
      <c r="DZ35" s="108">
        <v>0.60000000000000142</v>
      </c>
      <c r="EA35" s="108">
        <v>-1.4000000000000004</v>
      </c>
      <c r="EB35" s="108">
        <v>0.5</v>
      </c>
      <c r="EC35" s="108">
        <v>1.0555555555555558</v>
      </c>
      <c r="ED35" s="108">
        <v>0.88976377952755903</v>
      </c>
      <c r="EE35" s="108">
        <v>1.0462962962962963</v>
      </c>
      <c r="EF35" s="97">
        <v>7.4564386603882227</v>
      </c>
      <c r="EG35" s="99">
        <v>43.821666666666665</v>
      </c>
      <c r="EH35" s="99">
        <v>24.979166666666668</v>
      </c>
      <c r="EI35" s="103">
        <v>167889.8</v>
      </c>
      <c r="EJ35" s="103">
        <v>168776.69999999998</v>
      </c>
      <c r="EK35" s="103">
        <v>15157.4</v>
      </c>
      <c r="EL35" s="103">
        <v>15157.4</v>
      </c>
      <c r="EM35" s="103">
        <v>3734.6</v>
      </c>
      <c r="EN35" s="103">
        <v>24981</v>
      </c>
      <c r="EO35" s="103">
        <v>62487</v>
      </c>
      <c r="EP35" s="103">
        <v>3314</v>
      </c>
      <c r="EQ35" s="103">
        <v>30152</v>
      </c>
      <c r="ER35" s="103">
        <v>622</v>
      </c>
      <c r="ES35" s="103">
        <v>2566</v>
      </c>
      <c r="ET35" s="103">
        <v>0</v>
      </c>
      <c r="EU35" s="103">
        <v>23505</v>
      </c>
      <c r="EV35" s="103">
        <v>23505</v>
      </c>
      <c r="EW35" s="99">
        <v>45245.999999999978</v>
      </c>
      <c r="EX35" s="113">
        <v>1</v>
      </c>
      <c r="EY35" s="109">
        <v>23778855</v>
      </c>
      <c r="EZ35" s="109">
        <v>42808685</v>
      </c>
      <c r="FA35" s="109">
        <v>66587540</v>
      </c>
      <c r="FB35" s="114">
        <v>0.35710668456731265</v>
      </c>
      <c r="FC35" s="114">
        <v>74013</v>
      </c>
      <c r="FD35" s="114">
        <v>106960</v>
      </c>
      <c r="FE35" s="114">
        <v>55.354415822180194</v>
      </c>
      <c r="FF35" s="114">
        <v>70.122990585582045</v>
      </c>
      <c r="FG35" s="103">
        <v>12.428945400149589</v>
      </c>
      <c r="FH35" s="103">
        <v>1.8333956619296936</v>
      </c>
      <c r="FI35" s="103">
        <v>0</v>
      </c>
      <c r="FJ35" s="103">
        <v>85.737658937920713</v>
      </c>
      <c r="FK35" s="103">
        <v>0</v>
      </c>
      <c r="FL35" s="103">
        <v>4.3997756170531037</v>
      </c>
      <c r="FM35" s="103">
        <v>14.262341062079283</v>
      </c>
      <c r="FN35" s="103">
        <v>6.0114716486397892</v>
      </c>
      <c r="FO35" s="104">
        <v>1.165775</v>
      </c>
      <c r="FP35" s="104">
        <v>1.609686</v>
      </c>
      <c r="FQ35" s="104">
        <v>1.7909280000000001</v>
      </c>
      <c r="FR35" s="104">
        <v>0.91181579999999995</v>
      </c>
      <c r="FS35" s="104">
        <v>2.697155</v>
      </c>
      <c r="FT35" s="104">
        <v>2.094166</v>
      </c>
      <c r="FU35" s="104">
        <v>1.7101230000000001</v>
      </c>
      <c r="FV35" s="104">
        <v>1.725241</v>
      </c>
      <c r="FW35" s="104">
        <v>2.243716</v>
      </c>
      <c r="FX35" s="104">
        <v>1.9712050000000001</v>
      </c>
      <c r="FY35" s="104">
        <v>1.6092280000000001</v>
      </c>
      <c r="FZ35" s="104">
        <v>1.8307020000000001</v>
      </c>
      <c r="GA35" s="104">
        <v>1.021118</v>
      </c>
      <c r="GB35" s="104">
        <v>1.8118650000000001</v>
      </c>
      <c r="GC35" s="104">
        <v>1.6209739999999999</v>
      </c>
      <c r="GD35" s="104">
        <v>1.8655919999999999</v>
      </c>
      <c r="GE35" s="104">
        <v>1.646757</v>
      </c>
      <c r="GF35" s="104">
        <v>1.87225</v>
      </c>
      <c r="GG35" s="104">
        <v>2.051847</v>
      </c>
      <c r="GH35" s="104">
        <v>1.715706</v>
      </c>
      <c r="GI35" s="104">
        <v>1.6015630000000001</v>
      </c>
      <c r="GJ35" s="104">
        <v>1.664566</v>
      </c>
      <c r="GK35" s="105">
        <v>7.8055719999999997</v>
      </c>
      <c r="GL35" s="106">
        <v>6.1413479999999998</v>
      </c>
      <c r="GM35" s="106">
        <v>5.8730529999999996</v>
      </c>
      <c r="GN35" s="106">
        <v>6.4992380000000001</v>
      </c>
      <c r="GO35" s="106">
        <v>5.8537280000000003</v>
      </c>
      <c r="GP35" s="106">
        <v>4.3822960000000002</v>
      </c>
      <c r="GQ35" s="106">
        <v>3.5730520000000001</v>
      </c>
      <c r="GR35" s="105">
        <v>4.7504850000000003</v>
      </c>
      <c r="GS35" s="105">
        <v>4.9024850000000004</v>
      </c>
      <c r="GT35" s="107">
        <v>56.52</v>
      </c>
    </row>
    <row r="36" spans="1:202" x14ac:dyDescent="0.3">
      <c r="A36" s="15">
        <v>23</v>
      </c>
      <c r="B36" s="100" t="s">
        <v>61</v>
      </c>
      <c r="C36" s="115" t="s">
        <v>37</v>
      </c>
      <c r="D36" s="93">
        <v>1</v>
      </c>
      <c r="E36" s="99">
        <v>681387</v>
      </c>
      <c r="F36" s="99">
        <v>1194980</v>
      </c>
      <c r="G36" s="99">
        <v>5</v>
      </c>
      <c r="H36" s="99">
        <v>15</v>
      </c>
      <c r="I36" s="99">
        <v>0</v>
      </c>
      <c r="J36" s="95">
        <v>2095.6</v>
      </c>
      <c r="K36" s="109">
        <v>14286</v>
      </c>
      <c r="L36" s="109">
        <v>12498.02</v>
      </c>
      <c r="M36" s="109">
        <v>12497.09</v>
      </c>
      <c r="N36" s="110">
        <v>13381.66</v>
      </c>
      <c r="O36" s="109">
        <v>14102</v>
      </c>
      <c r="P36" s="108">
        <v>0.87485266326030664</v>
      </c>
      <c r="Q36" s="108">
        <v>1.1284124214179927</v>
      </c>
      <c r="R36" s="108">
        <v>1.2898313839644115</v>
      </c>
      <c r="S36" s="109">
        <v>20981</v>
      </c>
      <c r="T36" s="109">
        <v>26817.360000000001</v>
      </c>
      <c r="U36" s="109">
        <v>26791.35</v>
      </c>
      <c r="V36" s="109">
        <v>22490</v>
      </c>
      <c r="W36" s="108">
        <v>1.2781603279001048</v>
      </c>
      <c r="X36" s="108">
        <v>0.83945603875733188</v>
      </c>
      <c r="Y36" s="108">
        <v>0.656768967424046</v>
      </c>
      <c r="Z36" s="116">
        <v>301</v>
      </c>
      <c r="AA36" s="111">
        <v>301</v>
      </c>
      <c r="AB36" s="112">
        <v>1</v>
      </c>
      <c r="AC36" s="109">
        <v>31689.66</v>
      </c>
      <c r="AD36" s="109">
        <v>33285</v>
      </c>
      <c r="AE36" s="109">
        <v>32151</v>
      </c>
      <c r="AF36" s="108">
        <v>1.0503410153023005</v>
      </c>
      <c r="AG36" s="108">
        <v>0.96593162290452439</v>
      </c>
      <c r="AH36" s="109">
        <v>0</v>
      </c>
      <c r="AI36" s="109">
        <v>69</v>
      </c>
      <c r="AJ36" s="109">
        <v>30</v>
      </c>
      <c r="AK36" s="108" t="s">
        <v>183</v>
      </c>
      <c r="AL36" s="108">
        <v>0.44285714285714284</v>
      </c>
      <c r="AM36" s="109">
        <v>2168.21</v>
      </c>
      <c r="AN36" s="109">
        <v>760</v>
      </c>
      <c r="AO36" s="109">
        <v>840</v>
      </c>
      <c r="AP36" s="108">
        <v>0.35081896174183225</v>
      </c>
      <c r="AQ36" s="108">
        <v>1.1051248357424441</v>
      </c>
      <c r="AR36" s="108">
        <v>14.609309379912503</v>
      </c>
      <c r="AS36" s="108">
        <v>43.830486202365307</v>
      </c>
      <c r="AT36" s="108">
        <v>38.266349583828777</v>
      </c>
      <c r="AU36" s="108">
        <v>3.0001750981214292</v>
      </c>
      <c r="AV36" s="108">
        <v>0.87305327636917107</v>
      </c>
      <c r="AW36" s="108">
        <v>3.4364169740001107</v>
      </c>
      <c r="AX36" s="96">
        <v>4.2363449373776083</v>
      </c>
      <c r="AY36" s="96">
        <v>3731.6281733155183</v>
      </c>
      <c r="AZ36" s="96">
        <v>1.3461637775214748</v>
      </c>
      <c r="BA36" s="96">
        <v>592.47948081694983</v>
      </c>
      <c r="BB36" s="96">
        <v>1.0939207048458148</v>
      </c>
      <c r="BC36" s="96">
        <v>14.111111111111111</v>
      </c>
      <c r="BD36" s="96">
        <v>1.471111111111111</v>
      </c>
      <c r="BE36" s="96">
        <v>93.525774047922724</v>
      </c>
      <c r="BF36" s="96">
        <f t="shared" si="121"/>
        <v>6.1354229258017634</v>
      </c>
      <c r="BG36" s="96">
        <v>6.3396429137842075E-2</v>
      </c>
      <c r="BH36" s="96">
        <v>3.3366541651495822E-2</v>
      </c>
      <c r="BI36" s="96">
        <v>4.8332622258359229E-2</v>
      </c>
      <c r="BJ36" s="96">
        <v>3.518145814299978E-3</v>
      </c>
      <c r="BK36" s="96">
        <v>5.9868091869397659</v>
      </c>
      <c r="BL36" s="96">
        <v>48.887902586273057</v>
      </c>
      <c r="BM36" s="102">
        <v>2</v>
      </c>
      <c r="BN36" s="102">
        <v>30</v>
      </c>
      <c r="BO36" s="102">
        <v>68</v>
      </c>
      <c r="BP36" s="102">
        <v>3</v>
      </c>
      <c r="BQ36" s="102">
        <v>9</v>
      </c>
      <c r="BR36" s="102">
        <v>100</v>
      </c>
      <c r="BS36" s="102">
        <v>99</v>
      </c>
      <c r="BT36" s="102">
        <v>98</v>
      </c>
      <c r="BU36" s="40">
        <v>70.95675</v>
      </c>
      <c r="BV36" s="118">
        <v>0</v>
      </c>
      <c r="BW36" s="118">
        <v>0</v>
      </c>
      <c r="BX36" s="118">
        <v>0</v>
      </c>
      <c r="BY36" s="119">
        <v>0</v>
      </c>
      <c r="BZ36" s="102">
        <v>88</v>
      </c>
      <c r="CA36" s="102">
        <v>59</v>
      </c>
      <c r="CB36" s="108">
        <v>41.4</v>
      </c>
      <c r="CC36" s="108">
        <v>22.6</v>
      </c>
      <c r="CD36" s="108">
        <v>-16.099999999999998</v>
      </c>
      <c r="CE36" s="108">
        <v>-2.6000000000000014</v>
      </c>
      <c r="CF36" s="108">
        <v>-21.4</v>
      </c>
      <c r="CG36" s="108">
        <v>0.62028301886792458</v>
      </c>
      <c r="CH36" s="108">
        <v>0.88983050847457623</v>
      </c>
      <c r="CI36" s="108">
        <v>0.49528301886792453</v>
      </c>
      <c r="CJ36" s="108">
        <v>136.9</v>
      </c>
      <c r="CK36" s="108">
        <v>88.1</v>
      </c>
      <c r="CL36" s="108">
        <v>-42.100000000000009</v>
      </c>
      <c r="CM36" s="108">
        <v>-1.1999999999999886</v>
      </c>
      <c r="CN36" s="108">
        <v>-50</v>
      </c>
      <c r="CO36" s="108">
        <v>0.6947063089195068</v>
      </c>
      <c r="CP36" s="108">
        <v>0.9865319865319867</v>
      </c>
      <c r="CQ36" s="108">
        <v>0.63741841914430752</v>
      </c>
      <c r="CR36" s="108">
        <v>40.4</v>
      </c>
      <c r="CS36" s="108">
        <v>22</v>
      </c>
      <c r="CT36" s="108">
        <v>-16</v>
      </c>
      <c r="CU36" s="108">
        <v>-2.5</v>
      </c>
      <c r="CV36" s="108">
        <v>-20.9</v>
      </c>
      <c r="CW36" s="108">
        <v>0.61352657004830913</v>
      </c>
      <c r="CX36" s="108">
        <v>0.89130434782608692</v>
      </c>
      <c r="CY36" s="108">
        <v>0.4951690821256039</v>
      </c>
      <c r="CZ36" s="108">
        <v>133.6</v>
      </c>
      <c r="DA36" s="108">
        <v>85.8</v>
      </c>
      <c r="DB36" s="108">
        <v>-41.899999999999991</v>
      </c>
      <c r="DC36" s="108">
        <v>-0.70000000000000284</v>
      </c>
      <c r="DD36" s="108">
        <v>-48.5</v>
      </c>
      <c r="DE36" s="108">
        <v>0.68870728083209509</v>
      </c>
      <c r="DF36" s="108">
        <v>0.99193548387096775</v>
      </c>
      <c r="DG36" s="108">
        <v>0.63967310549777112</v>
      </c>
      <c r="DH36" s="108">
        <v>1</v>
      </c>
      <c r="DI36" s="108">
        <v>0.6</v>
      </c>
      <c r="DJ36" s="108">
        <v>-9.9999999999999978E-2</v>
      </c>
      <c r="DK36" s="108">
        <v>-9.9999999999999978E-2</v>
      </c>
      <c r="DL36" s="108">
        <v>-0.5</v>
      </c>
      <c r="DM36" s="108">
        <v>0.95</v>
      </c>
      <c r="DN36" s="108">
        <v>0.9375</v>
      </c>
      <c r="DO36" s="108">
        <v>0.75</v>
      </c>
      <c r="DP36" s="108">
        <v>3.3</v>
      </c>
      <c r="DQ36" s="108">
        <v>2.2999999999999998</v>
      </c>
      <c r="DR36" s="108">
        <v>-0.19999999999999973</v>
      </c>
      <c r="DS36" s="108">
        <v>-0.49999999999999978</v>
      </c>
      <c r="DT36" s="108">
        <v>-1.4999999999999998</v>
      </c>
      <c r="DU36" s="108">
        <v>0.95348837209302317</v>
      </c>
      <c r="DV36" s="108">
        <v>0.84848484848484851</v>
      </c>
      <c r="DW36" s="108">
        <v>0.65116279069767435</v>
      </c>
      <c r="DX36" s="108">
        <v>0</v>
      </c>
      <c r="DY36" s="108">
        <v>0</v>
      </c>
      <c r="DZ36" s="108">
        <v>0</v>
      </c>
      <c r="EA36" s="108">
        <v>0</v>
      </c>
      <c r="EB36" s="108">
        <v>0</v>
      </c>
      <c r="EC36" s="108">
        <v>1</v>
      </c>
      <c r="ED36" s="108">
        <v>1</v>
      </c>
      <c r="EE36" s="108">
        <v>1</v>
      </c>
      <c r="EF36" s="97">
        <v>9.4062871552168907</v>
      </c>
      <c r="EG36" s="99">
        <v>19.658958333333334</v>
      </c>
      <c r="EH36" s="99">
        <v>28.395833333333332</v>
      </c>
      <c r="EI36" s="103">
        <v>1223</v>
      </c>
      <c r="EJ36" s="103">
        <v>1223</v>
      </c>
      <c r="EK36" s="103">
        <v>32331.599999999999</v>
      </c>
      <c r="EL36" s="103">
        <v>32353.199999999997</v>
      </c>
      <c r="EM36" s="103">
        <v>0</v>
      </c>
      <c r="EN36" s="103">
        <v>117.3</v>
      </c>
      <c r="EO36" s="103">
        <v>38000</v>
      </c>
      <c r="EP36" s="103">
        <v>0</v>
      </c>
      <c r="EQ36" s="103">
        <v>3882</v>
      </c>
      <c r="ER36" s="103">
        <v>0</v>
      </c>
      <c r="ES36" s="103">
        <v>0</v>
      </c>
      <c r="ET36" s="103">
        <v>37069</v>
      </c>
      <c r="EU36" s="103">
        <v>0</v>
      </c>
      <c r="EV36" s="103">
        <v>37069</v>
      </c>
      <c r="EW36" s="99">
        <v>0</v>
      </c>
      <c r="EX36" s="113">
        <v>1</v>
      </c>
      <c r="EY36" s="109">
        <v>0</v>
      </c>
      <c r="EZ36" s="109">
        <v>325785</v>
      </c>
      <c r="FA36" s="109">
        <v>325785</v>
      </c>
      <c r="FB36" s="114">
        <v>3.0694996101735495E-6</v>
      </c>
      <c r="FC36" s="114">
        <v>0</v>
      </c>
      <c r="FD36" s="114">
        <v>0</v>
      </c>
      <c r="FE36" s="114">
        <v>0</v>
      </c>
      <c r="FF36" s="114">
        <v>0</v>
      </c>
      <c r="FG36" s="103">
        <v>0</v>
      </c>
      <c r="FH36" s="103">
        <v>0</v>
      </c>
      <c r="FI36" s="103">
        <v>0</v>
      </c>
      <c r="FJ36" s="103">
        <v>0</v>
      </c>
      <c r="FK36" s="103">
        <v>0</v>
      </c>
      <c r="FL36" s="103">
        <v>0</v>
      </c>
      <c r="FM36" s="103">
        <v>0</v>
      </c>
      <c r="FN36" s="103">
        <v>0</v>
      </c>
      <c r="FO36" s="104">
        <v>0.92454729999999996</v>
      </c>
      <c r="FP36" s="104">
        <v>1.7346729999999999</v>
      </c>
      <c r="FQ36" s="104">
        <v>1.4284509999999999</v>
      </c>
      <c r="FR36" s="104">
        <v>0.6061628</v>
      </c>
      <c r="FS36" s="104">
        <v>2.5098310000000001</v>
      </c>
      <c r="FT36" s="104">
        <v>1.768678</v>
      </c>
      <c r="FU36" s="104">
        <v>1.5669</v>
      </c>
      <c r="FV36" s="104">
        <v>1.888784</v>
      </c>
      <c r="FW36" s="104">
        <v>1.8872040000000001</v>
      </c>
      <c r="FX36" s="104">
        <v>2.0061789999999999</v>
      </c>
      <c r="FY36" s="104">
        <v>1.5770740000000001</v>
      </c>
      <c r="FZ36" s="104">
        <v>1.896577</v>
      </c>
      <c r="GA36" s="104">
        <v>1.0964069999999999</v>
      </c>
      <c r="GB36" s="104">
        <v>1.827456</v>
      </c>
      <c r="GC36" s="104">
        <v>1.938102</v>
      </c>
      <c r="GD36" s="104">
        <v>1.6998679999999999</v>
      </c>
      <c r="GE36" s="104">
        <v>1.4262440000000001</v>
      </c>
      <c r="GF36" s="104">
        <v>1.7830010000000001</v>
      </c>
      <c r="GG36" s="104">
        <v>1.6915800000000001</v>
      </c>
      <c r="GH36" s="104">
        <v>1.9129480000000001</v>
      </c>
      <c r="GI36" s="104">
        <v>2.3412449999999998</v>
      </c>
      <c r="GJ36" s="104">
        <v>1.590598</v>
      </c>
      <c r="GK36" s="105">
        <v>8.2711849999999991</v>
      </c>
      <c r="GL36" s="106">
        <v>6.1153300000000002</v>
      </c>
      <c r="GM36" s="106">
        <v>6.2839470000000004</v>
      </c>
      <c r="GN36" s="106">
        <v>5.9834459999999998</v>
      </c>
      <c r="GO36" s="106">
        <v>7.2232960000000004</v>
      </c>
      <c r="GP36" s="106">
        <v>3.7808280000000001</v>
      </c>
      <c r="GQ36" s="106">
        <v>6.7863889999999998</v>
      </c>
      <c r="GR36" s="105">
        <v>5.7703189999999998</v>
      </c>
      <c r="GS36" s="105">
        <v>5.8874810000000002</v>
      </c>
      <c r="GT36" s="107">
        <v>61.93</v>
      </c>
    </row>
    <row r="37" spans="1:202" x14ac:dyDescent="0.3">
      <c r="A37" s="15">
        <v>24</v>
      </c>
      <c r="B37" s="100" t="s">
        <v>62</v>
      </c>
      <c r="C37" s="115" t="s">
        <v>43</v>
      </c>
      <c r="D37" s="93">
        <v>0</v>
      </c>
      <c r="E37" s="99">
        <v>640669</v>
      </c>
      <c r="F37" s="99">
        <v>2311956</v>
      </c>
      <c r="G37" s="99">
        <v>5</v>
      </c>
      <c r="H37" s="99">
        <v>23</v>
      </c>
      <c r="I37" s="99">
        <v>0</v>
      </c>
      <c r="J37" s="95">
        <v>1656</v>
      </c>
      <c r="K37" s="109">
        <v>3103</v>
      </c>
      <c r="L37" s="109">
        <v>2335.3000000000002</v>
      </c>
      <c r="M37" s="109">
        <v>2335.3000000000002</v>
      </c>
      <c r="N37" s="110">
        <v>2335.3000000000002</v>
      </c>
      <c r="O37" s="109">
        <v>2241</v>
      </c>
      <c r="P37" s="108">
        <v>0.75267396907216499</v>
      </c>
      <c r="Q37" s="108">
        <v>0.95963703291529334</v>
      </c>
      <c r="R37" s="108">
        <v>1.2749704019899286</v>
      </c>
      <c r="S37" s="109">
        <v>6545</v>
      </c>
      <c r="T37" s="109">
        <v>7876.9</v>
      </c>
      <c r="U37" s="109">
        <v>8106.4</v>
      </c>
      <c r="V37" s="109">
        <v>6854</v>
      </c>
      <c r="W37" s="108">
        <v>1.2034677665750075</v>
      </c>
      <c r="X37" s="108">
        <v>0.84552384241557099</v>
      </c>
      <c r="Y37" s="108">
        <v>0.70257290298840147</v>
      </c>
      <c r="Z37" s="116">
        <v>0</v>
      </c>
      <c r="AA37" s="111">
        <v>1539</v>
      </c>
      <c r="AB37" s="112">
        <v>1</v>
      </c>
      <c r="AC37" s="109">
        <v>7504.84</v>
      </c>
      <c r="AD37" s="109">
        <v>4901</v>
      </c>
      <c r="AE37" s="109">
        <v>4656</v>
      </c>
      <c r="AF37" s="108">
        <v>0.65309145945024139</v>
      </c>
      <c r="AG37" s="108">
        <v>0.95002039983680131</v>
      </c>
      <c r="AH37" s="109">
        <v>1353.71</v>
      </c>
      <c r="AI37" s="109">
        <v>1539</v>
      </c>
      <c r="AJ37" s="109">
        <v>1543</v>
      </c>
      <c r="AK37" s="108">
        <v>1.1367746602593913</v>
      </c>
      <c r="AL37" s="108">
        <v>1.0025974025974025</v>
      </c>
      <c r="AM37" s="109">
        <v>0</v>
      </c>
      <c r="AN37" s="109">
        <v>4421</v>
      </c>
      <c r="AO37" s="109">
        <v>3179</v>
      </c>
      <c r="AP37" s="108" t="s">
        <v>183</v>
      </c>
      <c r="AQ37" s="108">
        <v>0.71913161465400266</v>
      </c>
      <c r="AR37" s="108">
        <v>8859.5499999999993</v>
      </c>
      <c r="AS37" s="108">
        <v>1.4565807327001357</v>
      </c>
      <c r="AT37" s="108">
        <v>1.949685534591195</v>
      </c>
      <c r="AU37" s="108">
        <v>1.6440798152277889E-4</v>
      </c>
      <c r="AV37" s="108">
        <v>1.3385358537435592</v>
      </c>
      <c r="AW37" s="108">
        <v>1.2282672971588305E-4</v>
      </c>
      <c r="AX37" s="96">
        <v>3.4019829813246223</v>
      </c>
      <c r="AY37" s="96">
        <v>1057.8502415458936</v>
      </c>
      <c r="AZ37" s="96">
        <v>1.0466630817948257</v>
      </c>
      <c r="BA37" s="96">
        <v>816.54589371980683</v>
      </c>
      <c r="BB37" s="96">
        <v>0.94000695168578385</v>
      </c>
      <c r="BC37" s="96">
        <v>-1.7555555555555553</v>
      </c>
      <c r="BD37" s="96">
        <v>2.0411111111111109</v>
      </c>
      <c r="BE37" s="96">
        <v>99.682532979797173</v>
      </c>
      <c r="BF37" s="96">
        <f t="shared" si="121"/>
        <v>0.31336159042005268</v>
      </c>
      <c r="BG37" s="96">
        <v>5.7476016958943943E-2</v>
      </c>
      <c r="BH37" s="96">
        <v>7.4484226059039595E-3</v>
      </c>
      <c r="BI37" s="96">
        <v>1.3313322295592117E-2</v>
      </c>
      <c r="BJ37" s="96">
        <v>1.8181189038033289E-3</v>
      </c>
      <c r="BK37" s="96">
        <v>0.23330570965580932</v>
      </c>
      <c r="BL37" s="96">
        <v>58.248927038626604</v>
      </c>
      <c r="BM37" s="102">
        <v>57</v>
      </c>
      <c r="BN37" s="102">
        <v>13</v>
      </c>
      <c r="BO37" s="102">
        <v>30</v>
      </c>
      <c r="BP37" s="102">
        <v>15</v>
      </c>
      <c r="BQ37" s="102">
        <v>36</v>
      </c>
      <c r="BR37" s="102">
        <v>100</v>
      </c>
      <c r="BS37" s="102">
        <v>42</v>
      </c>
      <c r="BT37" s="102">
        <v>36</v>
      </c>
      <c r="BU37" s="40">
        <v>94.068669999999997</v>
      </c>
      <c r="BV37" s="118">
        <v>0</v>
      </c>
      <c r="BW37" s="118">
        <v>0</v>
      </c>
      <c r="BX37" s="118">
        <v>0</v>
      </c>
      <c r="BY37" s="119">
        <v>0</v>
      </c>
      <c r="BZ37" s="102">
        <v>96</v>
      </c>
      <c r="CA37" s="102">
        <v>69</v>
      </c>
      <c r="CB37" s="108">
        <v>138.4</v>
      </c>
      <c r="CC37" s="108">
        <v>130.80000000000001</v>
      </c>
      <c r="CD37" s="108">
        <v>-6.2000000000000171</v>
      </c>
      <c r="CE37" s="108">
        <v>-6.3000000000000114</v>
      </c>
      <c r="CF37" s="108">
        <v>-13.900000000000006</v>
      </c>
      <c r="CG37" s="108">
        <v>0.95552367288378759</v>
      </c>
      <c r="CH37" s="108">
        <v>0.95220030349013651</v>
      </c>
      <c r="CI37" s="108">
        <v>0.90028694404591103</v>
      </c>
      <c r="CJ37" s="108">
        <v>797</v>
      </c>
      <c r="CK37" s="108">
        <v>801.5</v>
      </c>
      <c r="CL37" s="108">
        <v>-16.700000000000045</v>
      </c>
      <c r="CM37" s="108">
        <v>-52.200000000000045</v>
      </c>
      <c r="CN37" s="108">
        <v>-47.700000000000045</v>
      </c>
      <c r="CO37" s="108">
        <v>0.97907268170426065</v>
      </c>
      <c r="CP37" s="108">
        <v>0.93495327102803738</v>
      </c>
      <c r="CQ37" s="108">
        <v>0.94022556390977441</v>
      </c>
      <c r="CR37" s="108">
        <v>133.30000000000001</v>
      </c>
      <c r="CS37" s="108">
        <v>126.6</v>
      </c>
      <c r="CT37" s="108">
        <v>-5.8000000000000114</v>
      </c>
      <c r="CU37" s="108">
        <v>-6.2999999999999972</v>
      </c>
      <c r="CV37" s="108">
        <v>-13.000000000000014</v>
      </c>
      <c r="CW37" s="108">
        <v>0.95681310498883088</v>
      </c>
      <c r="CX37" s="108">
        <v>0.95062695924764895</v>
      </c>
      <c r="CY37" s="108">
        <v>0.90320178704393139</v>
      </c>
      <c r="CZ37" s="108">
        <v>774.1</v>
      </c>
      <c r="DA37" s="108">
        <v>780.9</v>
      </c>
      <c r="DB37" s="108">
        <v>-16.200000000000045</v>
      </c>
      <c r="DC37" s="108">
        <v>-54.199999999999932</v>
      </c>
      <c r="DD37" s="108">
        <v>-47.399999999999977</v>
      </c>
      <c r="DE37" s="108">
        <v>0.97909947103599526</v>
      </c>
      <c r="DF37" s="108">
        <v>0.93068167284819037</v>
      </c>
      <c r="DG37" s="108">
        <v>0.93884660043865309</v>
      </c>
      <c r="DH37" s="108">
        <v>5.0999999999999996</v>
      </c>
      <c r="DI37" s="108">
        <v>4.2</v>
      </c>
      <c r="DJ37" s="108">
        <v>-0.39999999999999947</v>
      </c>
      <c r="DK37" s="108">
        <v>0</v>
      </c>
      <c r="DL37" s="108">
        <v>-0.89999999999999947</v>
      </c>
      <c r="DM37" s="108">
        <v>0.93442622950819676</v>
      </c>
      <c r="DN37" s="108">
        <v>1</v>
      </c>
      <c r="DO37" s="108">
        <v>0.85245901639344268</v>
      </c>
      <c r="DP37" s="108">
        <v>22.9</v>
      </c>
      <c r="DQ37" s="108">
        <v>20.6</v>
      </c>
      <c r="DR37" s="108">
        <v>-0.5</v>
      </c>
      <c r="DS37" s="108">
        <v>2</v>
      </c>
      <c r="DT37" s="108">
        <v>-0.29999999999999716</v>
      </c>
      <c r="DU37" s="108">
        <v>0.97907949790794979</v>
      </c>
      <c r="DV37" s="108">
        <v>1.0925925925925926</v>
      </c>
      <c r="DW37" s="108">
        <v>0.98744769874477001</v>
      </c>
      <c r="DX37" s="108">
        <v>0</v>
      </c>
      <c r="DY37" s="108">
        <v>0</v>
      </c>
      <c r="DZ37" s="108">
        <v>0</v>
      </c>
      <c r="EA37" s="108">
        <v>0</v>
      </c>
      <c r="EB37" s="108">
        <v>0</v>
      </c>
      <c r="EC37" s="108">
        <v>1</v>
      </c>
      <c r="ED37" s="108">
        <v>1</v>
      </c>
      <c r="EE37" s="108">
        <v>1</v>
      </c>
      <c r="EF37" s="97">
        <v>7.5323161645837331</v>
      </c>
      <c r="EG37" s="99">
        <v>4.8168749999999996</v>
      </c>
      <c r="EH37" s="99">
        <v>2.229166666666667</v>
      </c>
      <c r="EI37" s="103">
        <v>2341</v>
      </c>
      <c r="EJ37" s="103">
        <v>2341</v>
      </c>
      <c r="EK37" s="103">
        <v>8.3000000000000007</v>
      </c>
      <c r="EL37" s="103">
        <v>8.3000000000000007</v>
      </c>
      <c r="EM37" s="103">
        <v>1154.5</v>
      </c>
      <c r="EN37" s="103">
        <v>5355.1</v>
      </c>
      <c r="EO37" s="103">
        <v>5067</v>
      </c>
      <c r="EP37" s="103">
        <v>2110</v>
      </c>
      <c r="EQ37" s="103">
        <v>7487</v>
      </c>
      <c r="ER37" s="103">
        <v>0</v>
      </c>
      <c r="ES37" s="103">
        <v>0</v>
      </c>
      <c r="ET37" s="103">
        <v>0</v>
      </c>
      <c r="EU37" s="103">
        <v>1460</v>
      </c>
      <c r="EV37" s="103">
        <v>1460</v>
      </c>
      <c r="EW37" s="99">
        <v>1476.9999999999991</v>
      </c>
      <c r="EX37" s="113">
        <v>0</v>
      </c>
      <c r="EY37" s="109">
        <v>0</v>
      </c>
      <c r="EZ37" s="109">
        <v>0</v>
      </c>
      <c r="FA37" s="109">
        <v>0</v>
      </c>
      <c r="FB37" s="114">
        <v>1</v>
      </c>
      <c r="FC37" s="114">
        <v>0</v>
      </c>
      <c r="FD37" s="114">
        <v>0</v>
      </c>
      <c r="FE37" s="114">
        <v>0</v>
      </c>
      <c r="FF37" s="114">
        <v>0</v>
      </c>
      <c r="FG37" s="103">
        <v>0</v>
      </c>
      <c r="FH37" s="103">
        <v>0</v>
      </c>
      <c r="FI37" s="103">
        <v>0</v>
      </c>
      <c r="FJ37" s="103">
        <v>0</v>
      </c>
      <c r="FK37" s="103">
        <v>0</v>
      </c>
      <c r="FL37" s="103">
        <v>0</v>
      </c>
      <c r="FM37" s="103">
        <v>0</v>
      </c>
      <c r="FN37" s="103">
        <v>0</v>
      </c>
      <c r="FO37" s="104">
        <v>1.1611990000000001</v>
      </c>
      <c r="FP37" s="104">
        <v>1.7023710000000001</v>
      </c>
      <c r="FQ37" s="104">
        <v>1.5011730000000001</v>
      </c>
      <c r="FR37" s="104">
        <v>0.88672859999999998</v>
      </c>
      <c r="FS37" s="104">
        <v>2.0821869999999998</v>
      </c>
      <c r="FT37" s="104">
        <v>1.931138</v>
      </c>
      <c r="FU37" s="104">
        <v>1.7444</v>
      </c>
      <c r="FV37" s="104">
        <v>1.558981</v>
      </c>
      <c r="FW37" s="104">
        <v>2.274715</v>
      </c>
      <c r="FX37" s="104">
        <v>2.2322920000000002</v>
      </c>
      <c r="FY37" s="104">
        <v>1.299501</v>
      </c>
      <c r="FZ37" s="104">
        <v>1.5979410000000001</v>
      </c>
      <c r="GA37" s="104">
        <v>0.63336130000000002</v>
      </c>
      <c r="GB37" s="104">
        <v>1.797159</v>
      </c>
      <c r="GC37" s="104">
        <v>1.7759769999999999</v>
      </c>
      <c r="GD37" s="104">
        <v>1.7492380000000001</v>
      </c>
      <c r="GE37" s="104">
        <v>1.5381450000000001</v>
      </c>
      <c r="GF37" s="104">
        <v>1.7231970000000001</v>
      </c>
      <c r="GG37" s="104">
        <v>1.8335809999999999</v>
      </c>
      <c r="GH37" s="104">
        <v>1.6604810000000001</v>
      </c>
      <c r="GI37" s="104">
        <v>1.949082</v>
      </c>
      <c r="GJ37" s="104">
        <v>1.577696</v>
      </c>
      <c r="GK37" s="105">
        <v>8.2611399999999993</v>
      </c>
      <c r="GL37" s="106">
        <v>6.061769</v>
      </c>
      <c r="GM37" s="106">
        <v>4.9675779999999996</v>
      </c>
      <c r="GN37" s="106">
        <v>7.132123</v>
      </c>
      <c r="GO37" s="106">
        <v>7.4586180000000004</v>
      </c>
      <c r="GP37" s="106">
        <v>4.8544799999999997</v>
      </c>
      <c r="GQ37" s="106">
        <v>4.2978319999999997</v>
      </c>
      <c r="GR37" s="105">
        <v>4.435905</v>
      </c>
      <c r="GS37" s="105">
        <v>5.2318009999999999</v>
      </c>
      <c r="GT37" s="107">
        <v>58.41</v>
      </c>
    </row>
    <row r="38" spans="1:202" x14ac:dyDescent="0.3">
      <c r="A38" s="15">
        <v>25</v>
      </c>
      <c r="B38" s="100" t="s">
        <v>63</v>
      </c>
      <c r="C38" s="115" t="s">
        <v>39</v>
      </c>
      <c r="D38" s="93">
        <v>1</v>
      </c>
      <c r="E38" s="99">
        <v>497310</v>
      </c>
      <c r="F38" s="99">
        <v>2514997</v>
      </c>
      <c r="G38" s="99">
        <v>500</v>
      </c>
      <c r="H38" s="99">
        <v>240</v>
      </c>
      <c r="I38" s="99">
        <v>95</v>
      </c>
      <c r="J38" s="95">
        <v>7914.9</v>
      </c>
      <c r="K38" s="109">
        <v>299604</v>
      </c>
      <c r="L38" s="109">
        <v>367677.96</v>
      </c>
      <c r="M38" s="109">
        <v>366034.42</v>
      </c>
      <c r="N38" s="110">
        <v>356926.1</v>
      </c>
      <c r="O38" s="109">
        <v>368802</v>
      </c>
      <c r="P38" s="108">
        <v>1.2272123629445437</v>
      </c>
      <c r="Q38" s="108">
        <v>1.007560962269717</v>
      </c>
      <c r="R38" s="108">
        <v>0.821015981172321</v>
      </c>
      <c r="S38" s="109">
        <v>46256</v>
      </c>
      <c r="T38" s="109">
        <v>77182.75</v>
      </c>
      <c r="U38" s="109">
        <v>81872.95</v>
      </c>
      <c r="V38" s="109">
        <v>80071</v>
      </c>
      <c r="W38" s="108">
        <v>1.6685852951985645</v>
      </c>
      <c r="X38" s="108">
        <v>0.97799116813101117</v>
      </c>
      <c r="Y38" s="108">
        <v>0.58611997297664575</v>
      </c>
      <c r="Z38" s="116">
        <v>508</v>
      </c>
      <c r="AA38" s="111">
        <v>1369</v>
      </c>
      <c r="AB38" s="112">
        <v>2.6948818897637796</v>
      </c>
      <c r="AC38" s="109">
        <v>226698.92</v>
      </c>
      <c r="AD38" s="109">
        <v>230294</v>
      </c>
      <c r="AE38" s="109">
        <v>186020</v>
      </c>
      <c r="AF38" s="108">
        <v>1.0158583205499145</v>
      </c>
      <c r="AG38" s="108">
        <v>0.80775092815736338</v>
      </c>
      <c r="AH38" s="109">
        <v>61735.37</v>
      </c>
      <c r="AI38" s="109">
        <v>47086</v>
      </c>
      <c r="AJ38" s="109">
        <v>47035</v>
      </c>
      <c r="AK38" s="108">
        <v>0.76271086233285179</v>
      </c>
      <c r="AL38" s="108">
        <v>0.99891689850701892</v>
      </c>
      <c r="AM38" s="109">
        <v>87288.77</v>
      </c>
      <c r="AN38" s="109">
        <v>270794</v>
      </c>
      <c r="AO38" s="109">
        <v>212343</v>
      </c>
      <c r="AP38" s="108">
        <v>3.102253563046391</v>
      </c>
      <c r="AQ38" s="108">
        <v>0.78415037205265981</v>
      </c>
      <c r="AR38" s="108">
        <v>3.3043424217981103</v>
      </c>
      <c r="AS38" s="108">
        <v>1.0243209808157463</v>
      </c>
      <c r="AT38" s="108">
        <v>1.0975398410126964</v>
      </c>
      <c r="AU38" s="108">
        <v>0.309992382768353</v>
      </c>
      <c r="AV38" s="108">
        <v>1.071480387074216</v>
      </c>
      <c r="AW38" s="108">
        <v>0.28931223241035525</v>
      </c>
      <c r="AX38" s="96">
        <v>4.767144287710015</v>
      </c>
      <c r="AY38" s="96">
        <v>98.017662888981548</v>
      </c>
      <c r="AZ38" s="96">
        <v>1.1822615056385248</v>
      </c>
      <c r="BA38" s="96">
        <v>79.483000416935155</v>
      </c>
      <c r="BB38" s="96">
        <v>1.0787037037037037</v>
      </c>
      <c r="BC38" s="96">
        <v>-2.5222222222222226</v>
      </c>
      <c r="BD38" s="96">
        <v>2.8333333333333335</v>
      </c>
      <c r="BE38" s="96">
        <v>13.245562338431302</v>
      </c>
      <c r="BF38" s="96">
        <f t="shared" si="121"/>
        <v>86.753195488981248</v>
      </c>
      <c r="BG38" s="96">
        <v>23.286457420393987</v>
      </c>
      <c r="BH38" s="96">
        <v>2.6913739394951532E-2</v>
      </c>
      <c r="BI38" s="96">
        <v>6.459297454788368E-2</v>
      </c>
      <c r="BJ38" s="96">
        <v>31.946470642631088</v>
      </c>
      <c r="BK38" s="96">
        <v>31.428760712013329</v>
      </c>
      <c r="BL38" s="96">
        <v>56.328578838174273</v>
      </c>
      <c r="BM38" s="102">
        <v>85</v>
      </c>
      <c r="BN38" s="102">
        <v>5</v>
      </c>
      <c r="BO38" s="102">
        <v>10</v>
      </c>
      <c r="BP38" s="102">
        <v>71</v>
      </c>
      <c r="BQ38" s="102">
        <v>84</v>
      </c>
      <c r="BR38" s="102">
        <v>79</v>
      </c>
      <c r="BS38" s="102">
        <v>22</v>
      </c>
      <c r="BT38" s="102">
        <v>9</v>
      </c>
      <c r="BU38" s="40">
        <v>54.446419999999996</v>
      </c>
      <c r="BV38" s="118">
        <v>3</v>
      </c>
      <c r="BW38" s="118">
        <v>138</v>
      </c>
      <c r="BX38" s="118">
        <v>625</v>
      </c>
      <c r="BY38" s="110">
        <v>12.281207985544622</v>
      </c>
      <c r="BZ38" s="102">
        <v>69</v>
      </c>
      <c r="CA38" s="102">
        <v>36</v>
      </c>
      <c r="CB38" s="108">
        <v>79.599999999999994</v>
      </c>
      <c r="CC38" s="108">
        <v>87.5</v>
      </c>
      <c r="CD38" s="108">
        <v>4.8000000000000114</v>
      </c>
      <c r="CE38" s="108">
        <v>3.7999999999999972</v>
      </c>
      <c r="CF38" s="108">
        <v>11.700000000000003</v>
      </c>
      <c r="CG38" s="108">
        <v>1.0595533498759306</v>
      </c>
      <c r="CH38" s="108">
        <v>1.0429378531073445</v>
      </c>
      <c r="CI38" s="108">
        <v>1.1451612903225807</v>
      </c>
      <c r="CJ38" s="108">
        <v>247.5</v>
      </c>
      <c r="CK38" s="108">
        <v>357.3</v>
      </c>
      <c r="CL38" s="108">
        <v>83.199999999999989</v>
      </c>
      <c r="CM38" s="108">
        <v>38.5</v>
      </c>
      <c r="CN38" s="108">
        <v>148.30000000000001</v>
      </c>
      <c r="CO38" s="108">
        <v>1.3348088531187123</v>
      </c>
      <c r="CP38" s="108">
        <v>1.1074518559866033</v>
      </c>
      <c r="CQ38" s="108">
        <v>1.5967806841046279</v>
      </c>
      <c r="CR38" s="108">
        <v>35.299999999999997</v>
      </c>
      <c r="CS38" s="108">
        <v>37.299999999999997</v>
      </c>
      <c r="CT38" s="108">
        <v>1.2000000000000028</v>
      </c>
      <c r="CU38" s="108">
        <v>0.20000000000000284</v>
      </c>
      <c r="CV38" s="108">
        <v>2.2000000000000028</v>
      </c>
      <c r="CW38" s="108">
        <v>1.0330578512396695</v>
      </c>
      <c r="CX38" s="108">
        <v>1.0052219321148825</v>
      </c>
      <c r="CY38" s="108">
        <v>1.0606060606060608</v>
      </c>
      <c r="CZ38" s="108">
        <v>154.80000000000001</v>
      </c>
      <c r="DA38" s="108">
        <v>201.8</v>
      </c>
      <c r="DB38" s="108">
        <v>39.399999999999977</v>
      </c>
      <c r="DC38" s="108">
        <v>8.5999999999999943</v>
      </c>
      <c r="DD38" s="108">
        <v>55.599999999999994</v>
      </c>
      <c r="DE38" s="108">
        <v>1.2528883183568675</v>
      </c>
      <c r="DF38" s="108">
        <v>1.0424063116370808</v>
      </c>
      <c r="DG38" s="108">
        <v>1.3568677792041077</v>
      </c>
      <c r="DH38" s="108">
        <v>44</v>
      </c>
      <c r="DI38" s="108">
        <v>49.9</v>
      </c>
      <c r="DJ38" s="108">
        <v>3.6000000000000014</v>
      </c>
      <c r="DK38" s="108">
        <v>3.6000000000000014</v>
      </c>
      <c r="DL38" s="108">
        <v>9.5</v>
      </c>
      <c r="DM38" s="108">
        <v>1.08</v>
      </c>
      <c r="DN38" s="108">
        <v>1.0707269155206287</v>
      </c>
      <c r="DO38" s="108">
        <v>1.211111111111111</v>
      </c>
      <c r="DP38" s="108">
        <v>92.6</v>
      </c>
      <c r="DQ38" s="108">
        <v>155.30000000000001</v>
      </c>
      <c r="DR38" s="108">
        <v>43.700000000000017</v>
      </c>
      <c r="DS38" s="108">
        <v>29.799999999999983</v>
      </c>
      <c r="DT38" s="108">
        <v>92.5</v>
      </c>
      <c r="DU38" s="108">
        <v>1.466880341880342</v>
      </c>
      <c r="DV38" s="108">
        <v>1.1906589891234804</v>
      </c>
      <c r="DW38" s="108">
        <v>1.9882478632478633</v>
      </c>
      <c r="DX38" s="108">
        <v>2.6</v>
      </c>
      <c r="DY38" s="108">
        <v>0.7</v>
      </c>
      <c r="DZ38" s="108">
        <v>1.6</v>
      </c>
      <c r="EA38" s="108">
        <v>4.3</v>
      </c>
      <c r="EB38" s="108">
        <v>2.4</v>
      </c>
      <c r="EC38" s="108">
        <v>1.5925925925925923</v>
      </c>
      <c r="ED38" s="108">
        <v>6.375</v>
      </c>
      <c r="EE38" s="108">
        <v>1.8888888888888886</v>
      </c>
      <c r="EF38" s="97">
        <v>4.2642954373973874</v>
      </c>
      <c r="EG38" s="99">
        <v>64.029791666666682</v>
      </c>
      <c r="EH38" s="99">
        <v>38.458333333333336</v>
      </c>
      <c r="EI38" s="103">
        <v>68219</v>
      </c>
      <c r="EJ38" s="103">
        <v>68219</v>
      </c>
      <c r="EK38" s="103">
        <v>14129</v>
      </c>
      <c r="EL38" s="103">
        <v>14129</v>
      </c>
      <c r="EM38" s="103">
        <v>0</v>
      </c>
      <c r="EN38" s="103">
        <v>282164.8</v>
      </c>
      <c r="EO38" s="103">
        <v>44653</v>
      </c>
      <c r="EP38" s="103">
        <v>6000</v>
      </c>
      <c r="EQ38" s="103">
        <v>28832</v>
      </c>
      <c r="ER38" s="103">
        <v>2077</v>
      </c>
      <c r="ES38" s="103">
        <v>28002</v>
      </c>
      <c r="ET38" s="103">
        <v>0</v>
      </c>
      <c r="EU38" s="103">
        <v>98035</v>
      </c>
      <c r="EV38" s="103">
        <v>98035</v>
      </c>
      <c r="EW38" s="99">
        <v>110833.99999999997</v>
      </c>
      <c r="EX38" s="113">
        <v>1</v>
      </c>
      <c r="EY38" s="109">
        <v>31649378</v>
      </c>
      <c r="EZ38" s="109">
        <v>154348585</v>
      </c>
      <c r="FA38" s="109">
        <v>185997963</v>
      </c>
      <c r="FB38" s="114">
        <v>0.17015981422248255</v>
      </c>
      <c r="FC38" s="114">
        <v>254893</v>
      </c>
      <c r="FD38" s="114">
        <v>275129</v>
      </c>
      <c r="FE38" s="114">
        <v>71.413382209930859</v>
      </c>
      <c r="FF38" s="114">
        <v>74.600734269336925</v>
      </c>
      <c r="FG38" s="103">
        <v>57.572420310398719</v>
      </c>
      <c r="FH38" s="103">
        <v>0</v>
      </c>
      <c r="FI38" s="103">
        <v>42.427579689601281</v>
      </c>
      <c r="FJ38" s="103">
        <v>0</v>
      </c>
      <c r="FK38" s="103">
        <v>0</v>
      </c>
      <c r="FL38" s="103">
        <v>99.999636535455977</v>
      </c>
      <c r="FM38" s="103">
        <v>100</v>
      </c>
      <c r="FN38" s="103">
        <v>0</v>
      </c>
      <c r="FO38" s="104">
        <v>0.93740650000000003</v>
      </c>
      <c r="FP38" s="104">
        <v>1.6309039999999999</v>
      </c>
      <c r="FQ38" s="104">
        <v>1.1739029999999999</v>
      </c>
      <c r="FR38" s="104">
        <v>0.63783199999999995</v>
      </c>
      <c r="FS38" s="104">
        <v>2.4812859999999999</v>
      </c>
      <c r="FT38" s="104">
        <v>1.993933</v>
      </c>
      <c r="FU38" s="104">
        <v>1.5889420000000001</v>
      </c>
      <c r="FV38" s="104">
        <v>1.9535450000000001</v>
      </c>
      <c r="FW38" s="104">
        <v>2.1606429999999999</v>
      </c>
      <c r="FX38" s="104">
        <v>1.8801909999999999</v>
      </c>
      <c r="FY38" s="104">
        <v>1.5991340000000001</v>
      </c>
      <c r="FZ38" s="104">
        <v>1.876012</v>
      </c>
      <c r="GA38" s="104">
        <v>1.2176130000000001</v>
      </c>
      <c r="GB38" s="104">
        <v>1.9237690000000001</v>
      </c>
      <c r="GC38" s="104">
        <v>1.792343</v>
      </c>
      <c r="GD38" s="104">
        <v>1.68757</v>
      </c>
      <c r="GE38" s="104">
        <v>1.4608099999999999</v>
      </c>
      <c r="GF38" s="104">
        <v>1.8391169999999999</v>
      </c>
      <c r="GG38" s="104">
        <v>2.0076939999999999</v>
      </c>
      <c r="GH38" s="104">
        <v>1.507727</v>
      </c>
      <c r="GI38" s="104">
        <v>1.533126</v>
      </c>
      <c r="GJ38" s="104">
        <v>1.7010810000000001</v>
      </c>
      <c r="GK38" s="105">
        <v>8.6719779999999993</v>
      </c>
      <c r="GL38" s="106">
        <v>5.7473789999999996</v>
      </c>
      <c r="GM38" s="106">
        <v>5.6650270000000003</v>
      </c>
      <c r="GN38" s="106">
        <v>5.7861419999999999</v>
      </c>
      <c r="GO38" s="106">
        <v>6.6776369999999998</v>
      </c>
      <c r="GP38" s="106">
        <v>6.4984849999999996</v>
      </c>
      <c r="GQ38" s="106">
        <v>3.0173969999999999</v>
      </c>
      <c r="GR38" s="105">
        <v>3.9529930000000002</v>
      </c>
      <c r="GS38" s="105">
        <v>6.3728879999999997</v>
      </c>
      <c r="GT38" s="107">
        <v>57.62</v>
      </c>
    </row>
    <row r="39" spans="1:202" x14ac:dyDescent="0.3">
      <c r="A39" s="15">
        <v>26</v>
      </c>
      <c r="B39" s="100" t="s">
        <v>64</v>
      </c>
      <c r="C39" s="115" t="s">
        <v>43</v>
      </c>
      <c r="D39" s="93">
        <v>0</v>
      </c>
      <c r="E39" s="99">
        <v>603340</v>
      </c>
      <c r="F39" s="99">
        <v>2273394</v>
      </c>
      <c r="G39" s="99">
        <v>15</v>
      </c>
      <c r="H39" s="99">
        <v>44</v>
      </c>
      <c r="I39" s="99">
        <v>2</v>
      </c>
      <c r="J39" s="95">
        <v>860.5</v>
      </c>
      <c r="K39" s="109">
        <v>6582</v>
      </c>
      <c r="L39" s="109">
        <v>3138.4</v>
      </c>
      <c r="M39" s="109">
        <v>3138.4</v>
      </c>
      <c r="N39" s="110">
        <v>3120.1</v>
      </c>
      <c r="O39" s="109">
        <v>4133</v>
      </c>
      <c r="P39" s="108">
        <v>0.47689503265988153</v>
      </c>
      <c r="Q39" s="108">
        <v>1.3168121297063133</v>
      </c>
      <c r="R39" s="108">
        <v>2.7612200579272028</v>
      </c>
      <c r="S39" s="109">
        <v>2392</v>
      </c>
      <c r="T39" s="109">
        <v>1635</v>
      </c>
      <c r="U39" s="109">
        <v>1635</v>
      </c>
      <c r="V39" s="109">
        <v>1322</v>
      </c>
      <c r="W39" s="108">
        <v>0.68366067697450894</v>
      </c>
      <c r="X39" s="108">
        <v>0.80867970660146704</v>
      </c>
      <c r="Y39" s="108">
        <v>1.1828670769543463</v>
      </c>
      <c r="Z39" s="111">
        <v>0</v>
      </c>
      <c r="AA39" s="111">
        <v>0</v>
      </c>
      <c r="AB39" s="112">
        <v>1</v>
      </c>
      <c r="AC39" s="109">
        <v>7099.14</v>
      </c>
      <c r="AD39" s="109">
        <v>5117</v>
      </c>
      <c r="AE39" s="109">
        <v>4434</v>
      </c>
      <c r="AF39" s="108">
        <v>0.72083085685634363</v>
      </c>
      <c r="AG39" s="108">
        <v>0.86654943337241108</v>
      </c>
      <c r="AH39" s="109">
        <v>0</v>
      </c>
      <c r="AI39" s="109">
        <v>0</v>
      </c>
      <c r="AJ39" s="109">
        <v>0</v>
      </c>
      <c r="AK39" s="108">
        <v>1</v>
      </c>
      <c r="AL39" s="108">
        <v>1</v>
      </c>
      <c r="AM39" s="109">
        <v>1379.53</v>
      </c>
      <c r="AN39" s="109">
        <v>1241</v>
      </c>
      <c r="AO39" s="109">
        <v>836</v>
      </c>
      <c r="AP39" s="108">
        <v>0.89965448052559527</v>
      </c>
      <c r="AQ39" s="108">
        <v>0.67391304347826086</v>
      </c>
      <c r="AR39" s="108">
        <v>5.1430537547173918</v>
      </c>
      <c r="AS39" s="108">
        <v>4.120772946859903</v>
      </c>
      <c r="AT39" s="108">
        <v>5.2986857825567499</v>
      </c>
      <c r="AU39" s="108">
        <v>0.80123077521408048</v>
      </c>
      <c r="AV39" s="108">
        <v>1.2858475462945456</v>
      </c>
      <c r="AW39" s="108">
        <v>0.62311490776881318</v>
      </c>
      <c r="AX39" s="96">
        <v>3.3685469404026311</v>
      </c>
      <c r="AY39" s="96">
        <v>925.04357931435209</v>
      </c>
      <c r="AZ39" s="96">
        <v>1.0046699482519248</v>
      </c>
      <c r="BA39" s="96">
        <v>818.24520627542131</v>
      </c>
      <c r="BB39" s="96">
        <v>0.95835034708044098</v>
      </c>
      <c r="BC39" s="96">
        <v>-4.5111111111111111</v>
      </c>
      <c r="BD39" s="96">
        <v>2.0677777777777777</v>
      </c>
      <c r="BE39" s="96">
        <v>99.790828332557453</v>
      </c>
      <c r="BF39" s="96">
        <f t="shared" si="121"/>
        <v>0.20878903634355406</v>
      </c>
      <c r="BG39" s="96">
        <v>4.9742042867437455E-2</v>
      </c>
      <c r="BH39" s="96">
        <v>6.0328169939225428E-2</v>
      </c>
      <c r="BI39" s="96">
        <v>3.5329604805846605E-2</v>
      </c>
      <c r="BJ39" s="96">
        <v>2.3723128136777863E-2</v>
      </c>
      <c r="BK39" s="96">
        <v>3.9666090594266734E-2</v>
      </c>
      <c r="BL39" s="96">
        <v>57.959964748835461</v>
      </c>
      <c r="BM39" s="102">
        <v>57</v>
      </c>
      <c r="BN39" s="102">
        <v>17</v>
      </c>
      <c r="BO39" s="102">
        <v>26</v>
      </c>
      <c r="BP39" s="102">
        <v>17</v>
      </c>
      <c r="BQ39" s="102">
        <v>40</v>
      </c>
      <c r="BR39" s="102">
        <v>100</v>
      </c>
      <c r="BS39" s="102">
        <v>44</v>
      </c>
      <c r="BT39" s="102">
        <v>22</v>
      </c>
      <c r="BU39" s="40">
        <v>60.113810000000001</v>
      </c>
      <c r="BV39" s="118">
        <v>0</v>
      </c>
      <c r="BW39" s="118">
        <v>0</v>
      </c>
      <c r="BX39" s="118">
        <v>0</v>
      </c>
      <c r="BY39" s="119">
        <v>0</v>
      </c>
      <c r="BZ39" s="102">
        <v>94</v>
      </c>
      <c r="CA39" s="102">
        <v>63</v>
      </c>
      <c r="CB39" s="108">
        <v>78.7</v>
      </c>
      <c r="CC39" s="108">
        <v>78.599999999999994</v>
      </c>
      <c r="CD39" s="108">
        <v>9.9999999999994316E-2</v>
      </c>
      <c r="CE39" s="108">
        <v>-4.5999999999999943</v>
      </c>
      <c r="CF39" s="108">
        <v>-4.7000000000000028</v>
      </c>
      <c r="CG39" s="108">
        <v>1.001254705144291</v>
      </c>
      <c r="CH39" s="108">
        <v>0.94221105527638194</v>
      </c>
      <c r="CI39" s="108">
        <v>0.94102885821831861</v>
      </c>
      <c r="CJ39" s="108">
        <v>401.7</v>
      </c>
      <c r="CK39" s="108">
        <v>468.9</v>
      </c>
      <c r="CL39" s="108">
        <v>57.5</v>
      </c>
      <c r="CM39" s="108">
        <v>-29.199999999999989</v>
      </c>
      <c r="CN39" s="108">
        <v>38</v>
      </c>
      <c r="CO39" s="108">
        <v>1.1427861931959276</v>
      </c>
      <c r="CP39" s="108">
        <v>0.93785911896148122</v>
      </c>
      <c r="CQ39" s="108">
        <v>1.0943630494164391</v>
      </c>
      <c r="CR39" s="108">
        <v>72.3</v>
      </c>
      <c r="CS39" s="108">
        <v>69.8</v>
      </c>
      <c r="CT39" s="108">
        <v>-2</v>
      </c>
      <c r="CU39" s="108">
        <v>-4.2000000000000028</v>
      </c>
      <c r="CV39" s="108">
        <v>-6.7000000000000028</v>
      </c>
      <c r="CW39" s="108">
        <v>0.97271487039563442</v>
      </c>
      <c r="CX39" s="108">
        <v>0.94067796610169485</v>
      </c>
      <c r="CY39" s="108">
        <v>0.90859481582537516</v>
      </c>
      <c r="CZ39" s="108">
        <v>374.8</v>
      </c>
      <c r="DA39" s="108">
        <v>424.6</v>
      </c>
      <c r="DB39" s="108">
        <v>42.599999999999966</v>
      </c>
      <c r="DC39" s="108">
        <v>-29.300000000000011</v>
      </c>
      <c r="DD39" s="108">
        <v>20.5</v>
      </c>
      <c r="DE39" s="108">
        <v>1.1133581692389567</v>
      </c>
      <c r="DF39" s="108">
        <v>0.93115601503759393</v>
      </c>
      <c r="DG39" s="108">
        <v>1.0545502927088877</v>
      </c>
      <c r="DH39" s="108">
        <v>6.4</v>
      </c>
      <c r="DI39" s="108">
        <v>8.8000000000000007</v>
      </c>
      <c r="DJ39" s="108">
        <v>2.0999999999999996</v>
      </c>
      <c r="DK39" s="108">
        <v>-0.40000000000000036</v>
      </c>
      <c r="DL39" s="108">
        <v>2</v>
      </c>
      <c r="DM39" s="108">
        <v>1.2837837837837838</v>
      </c>
      <c r="DN39" s="108">
        <v>0.95918367346938771</v>
      </c>
      <c r="DO39" s="108">
        <v>1.2702702702702702</v>
      </c>
      <c r="DP39" s="108">
        <v>26.9</v>
      </c>
      <c r="DQ39" s="108">
        <v>44.3</v>
      </c>
      <c r="DR39" s="108">
        <v>14.899999999999999</v>
      </c>
      <c r="DS39" s="108">
        <v>0.10000000000000142</v>
      </c>
      <c r="DT39" s="108">
        <v>17.5</v>
      </c>
      <c r="DU39" s="108">
        <v>1.5340501792114696</v>
      </c>
      <c r="DV39" s="108">
        <v>1.0022075055187638</v>
      </c>
      <c r="DW39" s="108">
        <v>1.6272401433691757</v>
      </c>
      <c r="DX39" s="108">
        <v>0</v>
      </c>
      <c r="DY39" s="108">
        <v>0</v>
      </c>
      <c r="DZ39" s="108">
        <v>0</v>
      </c>
      <c r="EA39" s="108">
        <v>0</v>
      </c>
      <c r="EB39" s="108">
        <v>0</v>
      </c>
      <c r="EC39" s="108">
        <v>1</v>
      </c>
      <c r="ED39" s="108">
        <v>1</v>
      </c>
      <c r="EE39" s="108">
        <v>1</v>
      </c>
      <c r="EF39" s="97">
        <v>6.5536963361636156</v>
      </c>
      <c r="EG39" s="99">
        <v>0.17354166666666665</v>
      </c>
      <c r="EH39" s="99">
        <v>6.25E-2</v>
      </c>
      <c r="EI39" s="103">
        <v>180.6</v>
      </c>
      <c r="EJ39" s="103">
        <v>180.6</v>
      </c>
      <c r="EK39" s="103">
        <v>0</v>
      </c>
      <c r="EL39" s="103">
        <v>0</v>
      </c>
      <c r="EM39" s="103">
        <v>8</v>
      </c>
      <c r="EN39" s="103">
        <v>69.7</v>
      </c>
      <c r="EO39" s="103">
        <v>0</v>
      </c>
      <c r="EP39" s="103">
        <v>0</v>
      </c>
      <c r="EQ39" s="103">
        <v>275</v>
      </c>
      <c r="ER39" s="103">
        <v>0</v>
      </c>
      <c r="ES39" s="103">
        <v>0</v>
      </c>
      <c r="ET39" s="103">
        <v>0</v>
      </c>
      <c r="EU39" s="103">
        <v>0</v>
      </c>
      <c r="EV39" s="103">
        <v>0</v>
      </c>
      <c r="EW39" s="99">
        <v>0</v>
      </c>
      <c r="EX39" s="113">
        <v>0</v>
      </c>
      <c r="EY39" s="109">
        <v>0</v>
      </c>
      <c r="EZ39" s="109">
        <v>0</v>
      </c>
      <c r="FA39" s="109">
        <v>0</v>
      </c>
      <c r="FB39" s="114">
        <v>1</v>
      </c>
      <c r="FC39" s="114">
        <v>0</v>
      </c>
      <c r="FD39" s="114">
        <v>0</v>
      </c>
      <c r="FE39" s="114">
        <v>0</v>
      </c>
      <c r="FF39" s="114">
        <v>0</v>
      </c>
      <c r="FG39" s="103">
        <v>0</v>
      </c>
      <c r="FH39" s="103">
        <v>0</v>
      </c>
      <c r="FI39" s="103">
        <v>0</v>
      </c>
      <c r="FJ39" s="103">
        <v>0</v>
      </c>
      <c r="FK39" s="103">
        <v>0</v>
      </c>
      <c r="FL39" s="103">
        <v>0</v>
      </c>
      <c r="FM39" s="103">
        <v>0</v>
      </c>
      <c r="FN39" s="103">
        <v>0</v>
      </c>
      <c r="FO39" s="104">
        <v>1.1443749999999999</v>
      </c>
      <c r="FP39" s="104">
        <v>1.52752</v>
      </c>
      <c r="FQ39" s="104">
        <v>1.6608620000000001</v>
      </c>
      <c r="FR39" s="104">
        <v>1.056632</v>
      </c>
      <c r="FS39" s="104">
        <v>2.2116630000000002</v>
      </c>
      <c r="FT39" s="104">
        <v>1.9720439999999999</v>
      </c>
      <c r="FU39" s="104">
        <v>1.5564979999999999</v>
      </c>
      <c r="FV39" s="104">
        <v>2.0816970000000001</v>
      </c>
      <c r="FW39" s="104">
        <v>2.1530969999999998</v>
      </c>
      <c r="FX39" s="104">
        <v>2.1286330000000002</v>
      </c>
      <c r="FY39" s="104">
        <v>1.7913250000000001</v>
      </c>
      <c r="FZ39" s="104">
        <v>1.80975</v>
      </c>
      <c r="GA39" s="104">
        <v>0.91360430000000004</v>
      </c>
      <c r="GB39" s="104">
        <v>1.666609</v>
      </c>
      <c r="GC39" s="104">
        <v>1.6456649999999999</v>
      </c>
      <c r="GD39" s="104">
        <v>1.6054580000000001</v>
      </c>
      <c r="GE39" s="104">
        <v>1.603154</v>
      </c>
      <c r="GF39" s="104">
        <v>1.85425</v>
      </c>
      <c r="GG39" s="104">
        <v>1.8840600000000001</v>
      </c>
      <c r="GH39" s="104">
        <v>1.6150899999999999</v>
      </c>
      <c r="GI39" s="104">
        <v>1.782335</v>
      </c>
      <c r="GJ39" s="104">
        <v>1.6401920000000001</v>
      </c>
      <c r="GK39" s="105">
        <v>7.4381950000000003</v>
      </c>
      <c r="GL39" s="106">
        <v>6.2409410000000003</v>
      </c>
      <c r="GM39" s="106">
        <v>5.6692489999999998</v>
      </c>
      <c r="GN39" s="106">
        <v>3.8053949999999999</v>
      </c>
      <c r="GO39" s="106">
        <v>6.8217460000000001</v>
      </c>
      <c r="GP39" s="106">
        <v>3.7078009999999999</v>
      </c>
      <c r="GQ39" s="106">
        <v>3.499098</v>
      </c>
      <c r="GR39" s="105">
        <v>4.8113140000000003</v>
      </c>
      <c r="GS39" s="105">
        <v>3.9564089999999998</v>
      </c>
      <c r="GT39" s="107">
        <v>51.58</v>
      </c>
    </row>
    <row r="40" spans="1:202" x14ac:dyDescent="0.3">
      <c r="A40" s="15">
        <v>27</v>
      </c>
      <c r="B40" s="100" t="s">
        <v>65</v>
      </c>
      <c r="C40" s="115" t="s">
        <v>43</v>
      </c>
      <c r="D40" s="93">
        <v>0</v>
      </c>
      <c r="E40" s="99">
        <v>577456</v>
      </c>
      <c r="F40" s="99">
        <v>2321342</v>
      </c>
      <c r="G40" s="99">
        <v>15</v>
      </c>
      <c r="H40" s="99">
        <v>70</v>
      </c>
      <c r="I40" s="99">
        <v>2</v>
      </c>
      <c r="J40" s="95">
        <v>3324.3</v>
      </c>
      <c r="K40" s="109">
        <v>3000</v>
      </c>
      <c r="L40" s="109">
        <v>6917.8</v>
      </c>
      <c r="M40" s="109">
        <v>6917.8</v>
      </c>
      <c r="N40" s="110">
        <v>0</v>
      </c>
      <c r="O40" s="109">
        <v>7583</v>
      </c>
      <c r="P40" s="108">
        <v>2.3054981672775741</v>
      </c>
      <c r="Q40" s="108">
        <v>1.0961438399722494</v>
      </c>
      <c r="R40" s="108">
        <v>0.4754477169099729</v>
      </c>
      <c r="S40" s="109">
        <v>4246</v>
      </c>
      <c r="T40" s="109">
        <v>17359.099999999999</v>
      </c>
      <c r="U40" s="109">
        <v>17351.5</v>
      </c>
      <c r="V40" s="109">
        <v>12465</v>
      </c>
      <c r="W40" s="108">
        <v>4.0876147869084054</v>
      </c>
      <c r="X40" s="108">
        <v>0.71839792537098401</v>
      </c>
      <c r="Y40" s="108">
        <v>0.17574990864399223</v>
      </c>
      <c r="Z40" s="116">
        <v>1102</v>
      </c>
      <c r="AA40" s="111">
        <v>936</v>
      </c>
      <c r="AB40" s="112">
        <v>0.84936479128856623</v>
      </c>
      <c r="AC40" s="109">
        <v>4574.7699999999995</v>
      </c>
      <c r="AD40" s="109">
        <v>5412</v>
      </c>
      <c r="AE40" s="109">
        <v>4668</v>
      </c>
      <c r="AF40" s="108">
        <v>1.1829702978952177</v>
      </c>
      <c r="AG40" s="108">
        <v>0.86255311287640868</v>
      </c>
      <c r="AH40" s="109">
        <v>10572.390000000001</v>
      </c>
      <c r="AI40" s="109">
        <v>10295</v>
      </c>
      <c r="AJ40" s="109">
        <v>10289</v>
      </c>
      <c r="AK40" s="108">
        <v>0.97376527301083182</v>
      </c>
      <c r="AL40" s="108">
        <v>0.99941724941724941</v>
      </c>
      <c r="AM40" s="109">
        <v>6618.25</v>
      </c>
      <c r="AN40" s="109">
        <v>8342</v>
      </c>
      <c r="AO40" s="109">
        <v>7297</v>
      </c>
      <c r="AP40" s="108">
        <v>1.2604146995505534</v>
      </c>
      <c r="AQ40" s="108">
        <v>0.87474529545726953</v>
      </c>
      <c r="AR40" s="108">
        <v>2.288500963100049</v>
      </c>
      <c r="AS40" s="108">
        <v>1.8827759798633585</v>
      </c>
      <c r="AT40" s="108">
        <v>2.0496026308577693</v>
      </c>
      <c r="AU40" s="108">
        <v>0.82271146493769121</v>
      </c>
      <c r="AV40" s="108">
        <v>1.0886067449227381</v>
      </c>
      <c r="AW40" s="108">
        <v>0.75574716836434963</v>
      </c>
      <c r="AX40" s="96">
        <v>3.9011696929239736</v>
      </c>
      <c r="AY40" s="96">
        <v>2098.7877147068557</v>
      </c>
      <c r="AZ40" s="96">
        <v>1.2486577421433174</v>
      </c>
      <c r="BA40" s="96">
        <v>1138.4351592816533</v>
      </c>
      <c r="BB40" s="96">
        <v>1.06888662938485</v>
      </c>
      <c r="BC40" s="96">
        <v>4.4444444444444446</v>
      </c>
      <c r="BD40" s="96">
        <v>2.0188888888888892</v>
      </c>
      <c r="BE40" s="96">
        <v>98.734250591569094</v>
      </c>
      <c r="BF40" s="96">
        <f t="shared" si="121"/>
        <v>1.2637500001937503</v>
      </c>
      <c r="BG40" s="96">
        <v>0.22553014929379817</v>
      </c>
      <c r="BH40" s="96">
        <v>6.839836085722846E-2</v>
      </c>
      <c r="BI40" s="96">
        <v>0.76471940320299003</v>
      </c>
      <c r="BJ40" s="96">
        <v>1.5700779412728853E-2</v>
      </c>
      <c r="BK40" s="96">
        <v>0.18940130742700489</v>
      </c>
      <c r="BL40" s="96">
        <v>48.520203549135779</v>
      </c>
      <c r="BM40" s="102">
        <v>33</v>
      </c>
      <c r="BN40" s="102">
        <v>23</v>
      </c>
      <c r="BO40" s="102">
        <v>44</v>
      </c>
      <c r="BP40" s="102">
        <v>5</v>
      </c>
      <c r="BQ40" s="102">
        <v>15</v>
      </c>
      <c r="BR40" s="102">
        <v>100</v>
      </c>
      <c r="BS40" s="102">
        <v>77</v>
      </c>
      <c r="BT40" s="102">
        <v>81</v>
      </c>
      <c r="BU40" s="40">
        <v>93.217010000000002</v>
      </c>
      <c r="BV40" s="118">
        <v>0</v>
      </c>
      <c r="BW40" s="118">
        <v>0</v>
      </c>
      <c r="BX40" s="118">
        <v>0</v>
      </c>
      <c r="BY40" s="119">
        <v>0</v>
      </c>
      <c r="BZ40" s="102">
        <v>96</v>
      </c>
      <c r="CA40" s="102">
        <v>76</v>
      </c>
      <c r="CB40" s="108">
        <v>229.8</v>
      </c>
      <c r="CC40" s="108">
        <v>229.2</v>
      </c>
      <c r="CD40" s="108">
        <v>-0.10000000000002274</v>
      </c>
      <c r="CE40" s="108">
        <v>-12.799999999999983</v>
      </c>
      <c r="CF40" s="108">
        <v>-13.400000000000006</v>
      </c>
      <c r="CG40" s="108">
        <v>0.99956672443674166</v>
      </c>
      <c r="CH40" s="108">
        <v>0.94439617723718516</v>
      </c>
      <c r="CI40" s="108">
        <v>0.94194107452339682</v>
      </c>
      <c r="CJ40" s="108">
        <v>1207.4000000000001</v>
      </c>
      <c r="CK40" s="108">
        <v>1332.2</v>
      </c>
      <c r="CL40" s="108">
        <v>30.099999999999909</v>
      </c>
      <c r="CM40" s="108">
        <v>-91.799999999999955</v>
      </c>
      <c r="CN40" s="108">
        <v>33</v>
      </c>
      <c r="CO40" s="108">
        <v>1.0249089705395564</v>
      </c>
      <c r="CP40" s="108">
        <v>0.93114311431143115</v>
      </c>
      <c r="CQ40" s="108">
        <v>1.0273088381330686</v>
      </c>
      <c r="CR40" s="108">
        <v>207.2</v>
      </c>
      <c r="CS40" s="108">
        <v>204.9</v>
      </c>
      <c r="CT40" s="108">
        <v>-2.5</v>
      </c>
      <c r="CU40" s="108">
        <v>-8.4000000000000057</v>
      </c>
      <c r="CV40" s="108">
        <v>-10.699999999999989</v>
      </c>
      <c r="CW40" s="108">
        <v>0.98799231508165231</v>
      </c>
      <c r="CX40" s="108">
        <v>0.95920349684312767</v>
      </c>
      <c r="CY40" s="108">
        <v>0.94860710854947172</v>
      </c>
      <c r="CZ40" s="108">
        <v>1118</v>
      </c>
      <c r="DA40" s="108">
        <v>1220.3</v>
      </c>
      <c r="DB40" s="108">
        <v>7.0999999999999091</v>
      </c>
      <c r="DC40" s="108">
        <v>-76.899999999999864</v>
      </c>
      <c r="DD40" s="108">
        <v>25.400000000000091</v>
      </c>
      <c r="DE40" s="108">
        <v>1.0063449508489721</v>
      </c>
      <c r="DF40" s="108">
        <v>0.9370343077049047</v>
      </c>
      <c r="DG40" s="108">
        <v>1.0226988382484361</v>
      </c>
      <c r="DH40" s="108">
        <v>22.6</v>
      </c>
      <c r="DI40" s="108">
        <v>24.3</v>
      </c>
      <c r="DJ40" s="108">
        <v>2.3999999999999986</v>
      </c>
      <c r="DK40" s="108">
        <v>-4.4000000000000021</v>
      </c>
      <c r="DL40" s="108">
        <v>-2.7000000000000028</v>
      </c>
      <c r="DM40" s="108">
        <v>1.1016949152542372</v>
      </c>
      <c r="DN40" s="108">
        <v>0.82608695652173902</v>
      </c>
      <c r="DO40" s="108">
        <v>0.88559322033898291</v>
      </c>
      <c r="DP40" s="108">
        <v>89.4</v>
      </c>
      <c r="DQ40" s="108">
        <v>111.9</v>
      </c>
      <c r="DR40" s="108">
        <v>23</v>
      </c>
      <c r="DS40" s="108">
        <v>-14.900000000000006</v>
      </c>
      <c r="DT40" s="108">
        <v>7.5999999999999943</v>
      </c>
      <c r="DU40" s="108">
        <v>1.2544247787610618</v>
      </c>
      <c r="DV40" s="108">
        <v>0.86802480070859167</v>
      </c>
      <c r="DW40" s="108">
        <v>1.084070796460177</v>
      </c>
      <c r="DX40" s="108">
        <v>0.2</v>
      </c>
      <c r="DY40" s="108">
        <v>2.1</v>
      </c>
      <c r="DZ40" s="108">
        <v>1.9000000000000001</v>
      </c>
      <c r="EA40" s="108">
        <v>-0.5</v>
      </c>
      <c r="EB40" s="108">
        <v>1.4000000000000001</v>
      </c>
      <c r="EC40" s="108">
        <v>7.333333333333333</v>
      </c>
      <c r="ED40" s="108">
        <v>0.77272727272727271</v>
      </c>
      <c r="EE40" s="108">
        <v>5.6666666666666661</v>
      </c>
      <c r="EF40" s="97">
        <v>9.6822246554380786</v>
      </c>
      <c r="EG40" s="99">
        <v>6.6031250000000004</v>
      </c>
      <c r="EH40" s="99">
        <v>3.104166666666667</v>
      </c>
      <c r="EI40" s="103">
        <v>5909</v>
      </c>
      <c r="EJ40" s="103">
        <v>5909</v>
      </c>
      <c r="EK40" s="103">
        <v>4401.1000000000004</v>
      </c>
      <c r="EL40" s="103">
        <v>4401.1000000000004</v>
      </c>
      <c r="EM40" s="103">
        <v>1828.3</v>
      </c>
      <c r="EN40" s="103">
        <v>9621.9</v>
      </c>
      <c r="EO40" s="103">
        <v>4306</v>
      </c>
      <c r="EP40" s="103">
        <v>1000</v>
      </c>
      <c r="EQ40" s="103">
        <v>3528</v>
      </c>
      <c r="ER40" s="103">
        <v>0</v>
      </c>
      <c r="ES40" s="103">
        <v>0</v>
      </c>
      <c r="ET40" s="103">
        <v>3254</v>
      </c>
      <c r="EU40" s="103">
        <v>12220</v>
      </c>
      <c r="EV40" s="103">
        <v>15474</v>
      </c>
      <c r="EW40" s="99">
        <v>11140.999999999995</v>
      </c>
      <c r="EX40" s="113">
        <v>0</v>
      </c>
      <c r="EY40" s="109">
        <v>0</v>
      </c>
      <c r="EZ40" s="109">
        <v>0</v>
      </c>
      <c r="FA40" s="109">
        <v>0</v>
      </c>
      <c r="FB40" s="114">
        <v>1</v>
      </c>
      <c r="FC40" s="114">
        <v>0</v>
      </c>
      <c r="FD40" s="114">
        <v>0</v>
      </c>
      <c r="FE40" s="114">
        <v>0</v>
      </c>
      <c r="FF40" s="114">
        <v>0</v>
      </c>
      <c r="FG40" s="103">
        <v>0</v>
      </c>
      <c r="FH40" s="103">
        <v>0</v>
      </c>
      <c r="FI40" s="103">
        <v>0</v>
      </c>
      <c r="FJ40" s="103">
        <v>0</v>
      </c>
      <c r="FK40" s="103">
        <v>0</v>
      </c>
      <c r="FL40" s="103">
        <v>0</v>
      </c>
      <c r="FM40" s="103">
        <v>0</v>
      </c>
      <c r="FN40" s="103">
        <v>0</v>
      </c>
      <c r="FO40" s="104">
        <v>1.1165229999999999</v>
      </c>
      <c r="FP40" s="104">
        <v>1.5872900000000001</v>
      </c>
      <c r="FQ40" s="104">
        <v>1.787355</v>
      </c>
      <c r="FR40" s="104">
        <v>0.81566079999999996</v>
      </c>
      <c r="FS40" s="104">
        <v>2.39554</v>
      </c>
      <c r="FT40" s="104">
        <v>1.7515959999999999</v>
      </c>
      <c r="FU40" s="104">
        <v>1.859081</v>
      </c>
      <c r="FV40" s="104">
        <v>1.612384</v>
      </c>
      <c r="FW40" s="104">
        <v>2.0314030000000001</v>
      </c>
      <c r="FX40" s="104">
        <v>1.992194</v>
      </c>
      <c r="FY40" s="104">
        <v>1.3067660000000001</v>
      </c>
      <c r="FZ40" s="104">
        <v>1.564298</v>
      </c>
      <c r="GA40" s="104">
        <v>0.64709399999999995</v>
      </c>
      <c r="GB40" s="104">
        <v>1.7109030000000001</v>
      </c>
      <c r="GC40" s="104">
        <v>1.6692210000000001</v>
      </c>
      <c r="GD40" s="104">
        <v>1.8235779999999999</v>
      </c>
      <c r="GE40" s="104">
        <v>1.525226</v>
      </c>
      <c r="GF40" s="104">
        <v>1.7843789999999999</v>
      </c>
      <c r="GG40" s="104">
        <v>1.512394</v>
      </c>
      <c r="GH40" s="104">
        <v>1.5942769999999999</v>
      </c>
      <c r="GI40" s="104">
        <v>2.1129820000000001</v>
      </c>
      <c r="GJ40" s="104">
        <v>1.6016999999999999</v>
      </c>
      <c r="GK40" s="105">
        <v>8.9747660000000007</v>
      </c>
      <c r="GL40" s="106">
        <v>4.9434469999999999</v>
      </c>
      <c r="GM40" s="106">
        <v>5.8636980000000003</v>
      </c>
      <c r="GN40" s="106">
        <v>5.4663000000000004</v>
      </c>
      <c r="GO40" s="106">
        <v>5.8940340000000004</v>
      </c>
      <c r="GP40" s="106">
        <v>3.5274519999999998</v>
      </c>
      <c r="GQ40" s="106">
        <v>7.2611889999999999</v>
      </c>
      <c r="GR40" s="105">
        <v>5.324522</v>
      </c>
      <c r="GS40" s="105">
        <v>5.7960649999999996</v>
      </c>
      <c r="GT40" s="107">
        <v>58.28</v>
      </c>
    </row>
    <row r="41" spans="1:202" x14ac:dyDescent="0.3">
      <c r="A41" s="15">
        <v>28</v>
      </c>
      <c r="B41" s="100" t="s">
        <v>66</v>
      </c>
      <c r="C41" s="115" t="s">
        <v>43</v>
      </c>
      <c r="D41" s="93">
        <v>0</v>
      </c>
      <c r="E41" s="98">
        <v>673482</v>
      </c>
      <c r="F41" s="99">
        <v>2301773</v>
      </c>
      <c r="G41" s="99">
        <v>4</v>
      </c>
      <c r="H41" s="99">
        <v>0</v>
      </c>
      <c r="I41" s="99">
        <v>0</v>
      </c>
      <c r="J41" s="95">
        <v>1527.4</v>
      </c>
      <c r="K41" s="109">
        <v>10773</v>
      </c>
      <c r="L41" s="109">
        <v>10773</v>
      </c>
      <c r="M41" s="109">
        <v>10773</v>
      </c>
      <c r="N41" s="110">
        <v>6839.6</v>
      </c>
      <c r="O41" s="109">
        <v>9007</v>
      </c>
      <c r="P41" s="108">
        <v>1</v>
      </c>
      <c r="Q41" s="108">
        <v>0.83608687581214036</v>
      </c>
      <c r="R41" s="108">
        <v>0.83608687581214036</v>
      </c>
      <c r="S41" s="109">
        <v>4286</v>
      </c>
      <c r="T41" s="109">
        <v>7216.1</v>
      </c>
      <c r="U41" s="109">
        <v>7216</v>
      </c>
      <c r="V41" s="109">
        <v>4763</v>
      </c>
      <c r="W41" s="108">
        <v>1.6834849545136459</v>
      </c>
      <c r="X41" s="108">
        <v>0.66010807814881534</v>
      </c>
      <c r="Y41" s="108">
        <v>0.392108094805943</v>
      </c>
      <c r="Z41" s="111">
        <v>0</v>
      </c>
      <c r="AA41" s="111">
        <v>0</v>
      </c>
      <c r="AB41" s="112">
        <v>1</v>
      </c>
      <c r="AC41" s="109">
        <v>12815.65</v>
      </c>
      <c r="AD41" s="109">
        <v>13339</v>
      </c>
      <c r="AE41" s="109">
        <v>6625</v>
      </c>
      <c r="AF41" s="108">
        <v>1.0408336031646335</v>
      </c>
      <c r="AG41" s="108">
        <v>0.49670164917541232</v>
      </c>
      <c r="AH41" s="109">
        <v>8334.8700000000008</v>
      </c>
      <c r="AI41" s="109">
        <v>7308</v>
      </c>
      <c r="AJ41" s="109">
        <v>8153.0000000000009</v>
      </c>
      <c r="AK41" s="108">
        <v>0.87681309809294039</v>
      </c>
      <c r="AL41" s="108">
        <v>1.11561089068272</v>
      </c>
      <c r="AM41" s="109">
        <v>458.82</v>
      </c>
      <c r="AN41" s="109">
        <v>493</v>
      </c>
      <c r="AO41" s="109">
        <v>4500</v>
      </c>
      <c r="AP41" s="108">
        <v>1.0743334348223217</v>
      </c>
      <c r="AQ41" s="108">
        <v>9.1113360323886639</v>
      </c>
      <c r="AR41" s="108">
        <v>45.999565047192384</v>
      </c>
      <c r="AS41" s="108">
        <v>41.797570850202426</v>
      </c>
      <c r="AT41" s="108">
        <v>3.2834925572095091</v>
      </c>
      <c r="AU41" s="108">
        <v>0.90865143631947387</v>
      </c>
      <c r="AV41" s="108">
        <v>7.8557018755399916E-2</v>
      </c>
      <c r="AW41" s="108">
        <v>11.566775963694704</v>
      </c>
      <c r="AX41" s="96">
        <v>3.6088320033591454</v>
      </c>
      <c r="AY41" s="96">
        <v>1260.4425821657719</v>
      </c>
      <c r="AZ41" s="96">
        <v>1.1058012636415855</v>
      </c>
      <c r="BA41" s="96">
        <v>654.0526384706036</v>
      </c>
      <c r="BB41" s="96">
        <v>0.93225083986562163</v>
      </c>
      <c r="BC41" s="96">
        <v>2.1111111111111112</v>
      </c>
      <c r="BD41" s="96">
        <v>2.0922222222222229</v>
      </c>
      <c r="BE41" s="96">
        <v>99.810905124340493</v>
      </c>
      <c r="BF41" s="96">
        <f t="shared" si="121"/>
        <v>0.18871385547251995</v>
      </c>
      <c r="BG41" s="96">
        <v>5.7153028049073219E-2</v>
      </c>
      <c r="BH41" s="96">
        <v>1.322684363421409E-2</v>
      </c>
      <c r="BI41" s="96">
        <v>1.758136005700062E-2</v>
      </c>
      <c r="BJ41" s="96">
        <v>6.5317746341797967E-4</v>
      </c>
      <c r="BK41" s="96">
        <v>0.10009944626881406</v>
      </c>
      <c r="BL41" s="96">
        <v>51.64112819447331</v>
      </c>
      <c r="BM41" s="102">
        <v>37</v>
      </c>
      <c r="BN41" s="102">
        <v>21</v>
      </c>
      <c r="BO41" s="102">
        <v>42</v>
      </c>
      <c r="BP41" s="102">
        <v>8</v>
      </c>
      <c r="BQ41" s="102">
        <v>22</v>
      </c>
      <c r="BR41" s="102">
        <v>100</v>
      </c>
      <c r="BS41" s="102">
        <v>74</v>
      </c>
      <c r="BT41" s="102">
        <v>55</v>
      </c>
      <c r="BU41" s="40">
        <v>86.883629999999997</v>
      </c>
      <c r="BV41" s="118">
        <v>0</v>
      </c>
      <c r="BW41" s="118">
        <v>0</v>
      </c>
      <c r="BX41" s="118">
        <v>0</v>
      </c>
      <c r="BY41" s="119">
        <v>0</v>
      </c>
      <c r="BZ41" s="102">
        <v>96</v>
      </c>
      <c r="CA41" s="102">
        <v>73</v>
      </c>
      <c r="CB41" s="108">
        <v>89.9</v>
      </c>
      <c r="CC41" s="108">
        <v>82.2</v>
      </c>
      <c r="CD41" s="108">
        <v>-6.4000000000000057</v>
      </c>
      <c r="CE41" s="108">
        <v>-7</v>
      </c>
      <c r="CF41" s="108">
        <v>-14.700000000000003</v>
      </c>
      <c r="CG41" s="108">
        <v>0.92959295929592956</v>
      </c>
      <c r="CH41" s="108">
        <v>0.91586538461538458</v>
      </c>
      <c r="CI41" s="108">
        <v>0.83828382838283821</v>
      </c>
      <c r="CJ41" s="108">
        <v>466.9</v>
      </c>
      <c r="CK41" s="108">
        <v>498.1</v>
      </c>
      <c r="CL41" s="108">
        <v>32.300000000000011</v>
      </c>
      <c r="CM41" s="108">
        <v>-25.200000000000045</v>
      </c>
      <c r="CN41" s="108">
        <v>6</v>
      </c>
      <c r="CO41" s="108">
        <v>1.069031844411199</v>
      </c>
      <c r="CP41" s="108">
        <v>0.94950911640953706</v>
      </c>
      <c r="CQ41" s="108">
        <v>1.0128232528318017</v>
      </c>
      <c r="CR41" s="108">
        <v>88.3</v>
      </c>
      <c r="CS41" s="108">
        <v>79.599999999999994</v>
      </c>
      <c r="CT41" s="108">
        <v>-7.3999999999999915</v>
      </c>
      <c r="CU41" s="108">
        <v>-5.5999999999999943</v>
      </c>
      <c r="CV41" s="108">
        <v>-14.299999999999997</v>
      </c>
      <c r="CW41" s="108">
        <v>0.91713325867861151</v>
      </c>
      <c r="CX41" s="108">
        <v>0.9305210918114144</v>
      </c>
      <c r="CY41" s="108">
        <v>0.83986562150055999</v>
      </c>
      <c r="CZ41" s="108">
        <v>459.3</v>
      </c>
      <c r="DA41" s="108">
        <v>484.4</v>
      </c>
      <c r="DB41" s="108">
        <v>26.199999999999989</v>
      </c>
      <c r="DC41" s="108">
        <v>-17.399999999999977</v>
      </c>
      <c r="DD41" s="108">
        <v>7.6999999999999886</v>
      </c>
      <c r="DE41" s="108">
        <v>1.0569194003910494</v>
      </c>
      <c r="DF41" s="108">
        <v>0.96415327564894937</v>
      </c>
      <c r="DG41" s="108">
        <v>1.0167282207256136</v>
      </c>
      <c r="DH41" s="108">
        <v>1.6</v>
      </c>
      <c r="DI41" s="108">
        <v>2.6</v>
      </c>
      <c r="DJ41" s="108">
        <v>1</v>
      </c>
      <c r="DK41" s="108">
        <v>-1.4000000000000001</v>
      </c>
      <c r="DL41" s="108">
        <v>-0.40000000000000013</v>
      </c>
      <c r="DM41" s="108">
        <v>1.3846153846153846</v>
      </c>
      <c r="DN41" s="108">
        <v>0.61111111111111116</v>
      </c>
      <c r="DO41" s="108">
        <v>0.84615384615384615</v>
      </c>
      <c r="DP41" s="108">
        <v>7.6</v>
      </c>
      <c r="DQ41" s="108">
        <v>13.7</v>
      </c>
      <c r="DR41" s="108">
        <v>6.1</v>
      </c>
      <c r="DS41" s="108">
        <v>-7.7999999999999989</v>
      </c>
      <c r="DT41" s="108">
        <v>-1.6999999999999993</v>
      </c>
      <c r="DU41" s="108">
        <v>1.7093023255813953</v>
      </c>
      <c r="DV41" s="108">
        <v>0.46938775510204084</v>
      </c>
      <c r="DW41" s="108">
        <v>0.80232558139534893</v>
      </c>
      <c r="DX41" s="108">
        <v>0</v>
      </c>
      <c r="DY41" s="108">
        <v>0</v>
      </c>
      <c r="DZ41" s="108">
        <v>0</v>
      </c>
      <c r="EA41" s="108">
        <v>0</v>
      </c>
      <c r="EB41" s="108">
        <v>0</v>
      </c>
      <c r="EC41" s="108">
        <v>1</v>
      </c>
      <c r="ED41" s="108">
        <v>1</v>
      </c>
      <c r="EE41" s="108">
        <v>1</v>
      </c>
      <c r="EF41" s="97">
        <v>6.4186708272201569</v>
      </c>
      <c r="EG41" s="99">
        <v>0</v>
      </c>
      <c r="EH41" s="99">
        <v>3.354166666666667</v>
      </c>
      <c r="EI41" s="103">
        <v>5747</v>
      </c>
      <c r="EJ41" s="103">
        <v>5747</v>
      </c>
      <c r="EK41" s="103">
        <v>14.2</v>
      </c>
      <c r="EL41" s="103">
        <v>33.700000000000003</v>
      </c>
      <c r="EM41" s="103">
        <v>1573.5</v>
      </c>
      <c r="EN41" s="103">
        <v>8509.1</v>
      </c>
      <c r="EO41" s="103">
        <v>0</v>
      </c>
      <c r="EP41" s="103">
        <v>0</v>
      </c>
      <c r="EQ41" s="103">
        <v>45</v>
      </c>
      <c r="ER41" s="103">
        <v>0</v>
      </c>
      <c r="ES41" s="103">
        <v>0</v>
      </c>
      <c r="ET41" s="103">
        <v>0</v>
      </c>
      <c r="EU41" s="103">
        <v>9938</v>
      </c>
      <c r="EV41" s="103">
        <v>9938</v>
      </c>
      <c r="EW41" s="99">
        <v>15467.000000000011</v>
      </c>
      <c r="EX41" s="113">
        <v>0</v>
      </c>
      <c r="EY41" s="109">
        <v>0</v>
      </c>
      <c r="EZ41" s="109">
        <v>0</v>
      </c>
      <c r="FA41" s="109">
        <v>0</v>
      </c>
      <c r="FB41" s="114">
        <v>1</v>
      </c>
      <c r="FC41" s="114">
        <v>0</v>
      </c>
      <c r="FD41" s="114">
        <v>0</v>
      </c>
      <c r="FE41" s="114">
        <v>0</v>
      </c>
      <c r="FF41" s="114">
        <v>0</v>
      </c>
      <c r="FG41" s="103">
        <v>0</v>
      </c>
      <c r="FH41" s="103">
        <v>0</v>
      </c>
      <c r="FI41" s="103">
        <v>0</v>
      </c>
      <c r="FJ41" s="103">
        <v>0</v>
      </c>
      <c r="FK41" s="103">
        <v>0</v>
      </c>
      <c r="FL41" s="103">
        <v>0</v>
      </c>
      <c r="FM41" s="103">
        <v>0</v>
      </c>
      <c r="FN41" s="103">
        <v>0</v>
      </c>
      <c r="FO41" s="104">
        <v>1.0438419999999999</v>
      </c>
      <c r="FP41" s="104">
        <v>1.6320110000000001</v>
      </c>
      <c r="FQ41" s="104">
        <v>1.460442</v>
      </c>
      <c r="FR41" s="104">
        <v>0.61794039999999995</v>
      </c>
      <c r="FS41" s="104">
        <v>2.6392329999999999</v>
      </c>
      <c r="FT41" s="104">
        <v>1.895257</v>
      </c>
      <c r="FU41" s="104">
        <v>1.50712</v>
      </c>
      <c r="FV41" s="104">
        <v>1.697659</v>
      </c>
      <c r="FW41" s="104">
        <v>1.4785699999999999</v>
      </c>
      <c r="FX41" s="104">
        <v>1.329323</v>
      </c>
      <c r="FY41" s="104">
        <v>1.0066040000000001</v>
      </c>
      <c r="FZ41" s="104">
        <v>1.5677179999999999</v>
      </c>
      <c r="GA41" s="104">
        <v>0.61828430000000001</v>
      </c>
      <c r="GB41" s="104">
        <v>1.7241139999999999</v>
      </c>
      <c r="GC41" s="104">
        <v>1.7837620000000001</v>
      </c>
      <c r="GD41" s="104">
        <v>1.7285820000000001</v>
      </c>
      <c r="GE41" s="104">
        <v>1.6957930000000001</v>
      </c>
      <c r="GF41" s="104">
        <v>1.8753120000000001</v>
      </c>
      <c r="GG41" s="104">
        <v>1.535393</v>
      </c>
      <c r="GH41" s="104">
        <v>2.0268660000000001</v>
      </c>
      <c r="GI41" s="104">
        <v>2.4624929999999998</v>
      </c>
      <c r="GJ41" s="104">
        <v>1.645418</v>
      </c>
      <c r="GK41" s="105">
        <v>8.5585079999999998</v>
      </c>
      <c r="GL41" s="106">
        <v>4.4805780000000004</v>
      </c>
      <c r="GM41" s="106">
        <v>5.9548360000000002</v>
      </c>
      <c r="GN41" s="106">
        <v>5.6133069999999998</v>
      </c>
      <c r="GO41" s="106">
        <v>5.4806480000000004</v>
      </c>
      <c r="GP41" s="106">
        <v>3.7100399999999998</v>
      </c>
      <c r="GQ41" s="106">
        <v>4.6219400000000004</v>
      </c>
      <c r="GR41" s="105">
        <v>5.6176279999999998</v>
      </c>
      <c r="GS41" s="105">
        <v>5.8982669999999997</v>
      </c>
      <c r="GT41" s="107">
        <v>57.07</v>
      </c>
    </row>
    <row r="42" spans="1:202" x14ac:dyDescent="0.3">
      <c r="A42" s="15">
        <v>29</v>
      </c>
      <c r="B42" s="100" t="s">
        <v>67</v>
      </c>
      <c r="C42" s="115" t="s">
        <v>68</v>
      </c>
      <c r="D42" s="93">
        <v>1</v>
      </c>
      <c r="E42" s="99">
        <v>576683</v>
      </c>
      <c r="F42" s="99">
        <v>2027003</v>
      </c>
      <c r="G42" s="99">
        <v>100</v>
      </c>
      <c r="H42" s="99">
        <v>0</v>
      </c>
      <c r="I42" s="99">
        <v>50</v>
      </c>
      <c r="J42" s="95">
        <v>5997.3</v>
      </c>
      <c r="K42" s="109">
        <v>186240</v>
      </c>
      <c r="L42" s="109">
        <v>210082.9</v>
      </c>
      <c r="M42" s="109">
        <v>212884.2</v>
      </c>
      <c r="N42" s="110">
        <v>220908.6</v>
      </c>
      <c r="O42" s="109">
        <v>218430</v>
      </c>
      <c r="P42" s="108">
        <v>1.1280217567560311</v>
      </c>
      <c r="Q42" s="108">
        <v>1.0260506601680153</v>
      </c>
      <c r="R42" s="108">
        <v>0.90960183526843963</v>
      </c>
      <c r="S42" s="109">
        <v>64289</v>
      </c>
      <c r="T42" s="109">
        <v>108121.9</v>
      </c>
      <c r="U42" s="109">
        <v>108492.8</v>
      </c>
      <c r="V42" s="109">
        <v>107091</v>
      </c>
      <c r="W42" s="108">
        <v>1.6817996578005909</v>
      </c>
      <c r="X42" s="108">
        <v>0.98707944601442665</v>
      </c>
      <c r="Y42" s="108">
        <v>0.5869185675214732</v>
      </c>
      <c r="Z42" s="116">
        <v>9679</v>
      </c>
      <c r="AA42" s="111">
        <v>9157</v>
      </c>
      <c r="AB42" s="112">
        <v>0.94606880876123567</v>
      </c>
      <c r="AC42" s="109">
        <v>180225.68</v>
      </c>
      <c r="AD42" s="109">
        <v>114121</v>
      </c>
      <c r="AE42" s="109">
        <v>105840</v>
      </c>
      <c r="AF42" s="108">
        <v>0.63321368401171241</v>
      </c>
      <c r="AG42" s="108">
        <v>0.92743730393789103</v>
      </c>
      <c r="AH42" s="109">
        <v>78683.45</v>
      </c>
      <c r="AI42" s="109">
        <v>74598</v>
      </c>
      <c r="AJ42" s="109">
        <v>74467</v>
      </c>
      <c r="AK42" s="108">
        <v>0.94807805099991171</v>
      </c>
      <c r="AL42" s="108">
        <v>0.99824394428879748</v>
      </c>
      <c r="AM42" s="109">
        <v>82500.960000000006</v>
      </c>
      <c r="AN42" s="109">
        <v>161849</v>
      </c>
      <c r="AO42" s="109">
        <v>144701</v>
      </c>
      <c r="AP42" s="108">
        <v>1.9617715748813724</v>
      </c>
      <c r="AQ42" s="108">
        <v>0.89405004633920293</v>
      </c>
      <c r="AR42" s="108">
        <v>3.1382300493224644</v>
      </c>
      <c r="AS42" s="108">
        <v>1.1660179178251466</v>
      </c>
      <c r="AT42" s="108">
        <v>1.2460643253030366</v>
      </c>
      <c r="AU42" s="108">
        <v>0.37155272223490654</v>
      </c>
      <c r="AV42" s="108">
        <v>1.0686493803004264</v>
      </c>
      <c r="AW42" s="108">
        <v>0.34768440340128487</v>
      </c>
      <c r="AX42" s="96">
        <v>3.5837053442687243</v>
      </c>
      <c r="AY42" s="96">
        <v>208.27705800943755</v>
      </c>
      <c r="AZ42" s="96">
        <v>0.99426888482050446</v>
      </c>
      <c r="BA42" s="96">
        <v>173.1112333883581</v>
      </c>
      <c r="BB42" s="96">
        <v>0.93153880663974886</v>
      </c>
      <c r="BC42" s="96">
        <v>-5.7222222222222232</v>
      </c>
      <c r="BD42" s="96">
        <v>2.6366666666666667</v>
      </c>
      <c r="BE42" s="96">
        <v>99.823232858314086</v>
      </c>
      <c r="BF42" s="96">
        <f t="shared" si="121"/>
        <v>0.17587067393184447</v>
      </c>
      <c r="BG42" s="96">
        <v>2.2819179194124389E-2</v>
      </c>
      <c r="BH42" s="96">
        <v>4.0748534275222119E-2</v>
      </c>
      <c r="BI42" s="96">
        <v>4.4741890634193891E-2</v>
      </c>
      <c r="BJ42" s="96">
        <v>3.2598827420177699E-4</v>
      </c>
      <c r="BK42" s="96">
        <v>6.7235081554102294E-2</v>
      </c>
      <c r="BL42" s="96">
        <v>52.598857326788441</v>
      </c>
      <c r="BM42" s="102">
        <v>66</v>
      </c>
      <c r="BN42" s="102">
        <v>14</v>
      </c>
      <c r="BO42" s="102">
        <v>20</v>
      </c>
      <c r="BP42" s="102">
        <v>22</v>
      </c>
      <c r="BQ42" s="102">
        <v>49</v>
      </c>
      <c r="BR42" s="102">
        <v>99</v>
      </c>
      <c r="BS42" s="102">
        <v>25</v>
      </c>
      <c r="BT42" s="102">
        <v>35</v>
      </c>
      <c r="BU42" s="40">
        <v>56.647869999999998</v>
      </c>
      <c r="BV42" s="117">
        <v>2.5</v>
      </c>
      <c r="BW42" s="117">
        <v>42.3</v>
      </c>
      <c r="BX42" s="130">
        <v>180.94118219053354</v>
      </c>
      <c r="BY42" s="117">
        <v>367.2</v>
      </c>
      <c r="BZ42" s="102">
        <v>94</v>
      </c>
      <c r="CA42" s="102">
        <v>73</v>
      </c>
      <c r="CB42" s="108">
        <v>109.6</v>
      </c>
      <c r="CC42" s="108">
        <v>107.8</v>
      </c>
      <c r="CD42" s="108">
        <v>-2.3999999999999915</v>
      </c>
      <c r="CE42" s="108">
        <v>5.2000000000000028</v>
      </c>
      <c r="CF42" s="108">
        <v>3.4000000000000057</v>
      </c>
      <c r="CG42" s="108">
        <v>0.97830018083182646</v>
      </c>
      <c r="CH42" s="108">
        <v>1.0477941176470589</v>
      </c>
      <c r="CI42" s="108">
        <v>1.030741410488246</v>
      </c>
      <c r="CJ42" s="108">
        <v>486.9</v>
      </c>
      <c r="CK42" s="108">
        <v>495.7</v>
      </c>
      <c r="CL42" s="108">
        <v>-44.699999999999989</v>
      </c>
      <c r="CM42" s="108">
        <v>70.199999999999989</v>
      </c>
      <c r="CN42" s="108">
        <v>79</v>
      </c>
      <c r="CO42" s="108">
        <v>0.90838286534125845</v>
      </c>
      <c r="CP42" s="108">
        <v>1.1413327964566136</v>
      </c>
      <c r="CQ42" s="108">
        <v>1.1619184259069482</v>
      </c>
      <c r="CR42" s="108">
        <v>98.5</v>
      </c>
      <c r="CS42" s="108">
        <v>99.1</v>
      </c>
      <c r="CT42" s="108">
        <v>0.59999999999999432</v>
      </c>
      <c r="CU42" s="108">
        <v>4.3000000000000114</v>
      </c>
      <c r="CV42" s="108">
        <v>4.9000000000000057</v>
      </c>
      <c r="CW42" s="108">
        <v>1.0060301507537688</v>
      </c>
      <c r="CX42" s="108">
        <v>1.0429570429570432</v>
      </c>
      <c r="CY42" s="108">
        <v>1.0492462311557789</v>
      </c>
      <c r="CZ42" s="108">
        <v>454.2</v>
      </c>
      <c r="DA42" s="108">
        <v>470.9</v>
      </c>
      <c r="DB42" s="108">
        <v>-39.800000000000011</v>
      </c>
      <c r="DC42" s="108">
        <v>59.5</v>
      </c>
      <c r="DD42" s="108">
        <v>76.199999999999989</v>
      </c>
      <c r="DE42" s="108">
        <v>0.9125659050966608</v>
      </c>
      <c r="DF42" s="108">
        <v>1.1260860351769442</v>
      </c>
      <c r="DG42" s="108">
        <v>1.1673989455184535</v>
      </c>
      <c r="DH42" s="108">
        <v>11.1</v>
      </c>
      <c r="DI42" s="108">
        <v>8.6999999999999993</v>
      </c>
      <c r="DJ42" s="108">
        <v>-3</v>
      </c>
      <c r="DK42" s="108">
        <v>0.90000000000000036</v>
      </c>
      <c r="DL42" s="108">
        <v>-1.5</v>
      </c>
      <c r="DM42" s="108">
        <v>0.75206611570247928</v>
      </c>
      <c r="DN42" s="108">
        <v>1.0927835051546393</v>
      </c>
      <c r="DO42" s="108">
        <v>0.87603305785123964</v>
      </c>
      <c r="DP42" s="108">
        <v>32.700000000000003</v>
      </c>
      <c r="DQ42" s="108">
        <v>24.8</v>
      </c>
      <c r="DR42" s="108">
        <v>-4.9000000000000021</v>
      </c>
      <c r="DS42" s="108">
        <v>10.7</v>
      </c>
      <c r="DT42" s="108">
        <v>2.7999999999999972</v>
      </c>
      <c r="DU42" s="108">
        <v>0.85459940652818989</v>
      </c>
      <c r="DV42" s="108">
        <v>1.4147286821705427</v>
      </c>
      <c r="DW42" s="108">
        <v>1.0830860534124629</v>
      </c>
      <c r="DX42" s="108">
        <v>3.9</v>
      </c>
      <c r="DY42" s="108">
        <v>3.8</v>
      </c>
      <c r="DZ42" s="108">
        <v>-0.5</v>
      </c>
      <c r="EA42" s="108">
        <v>-0.69999999999999973</v>
      </c>
      <c r="EB42" s="108">
        <v>-0.79999999999999982</v>
      </c>
      <c r="EC42" s="108">
        <v>0.875</v>
      </c>
      <c r="ED42" s="108">
        <v>0.8205128205128206</v>
      </c>
      <c r="EE42" s="108">
        <v>0.8</v>
      </c>
      <c r="EF42" s="97">
        <v>2.9769886433851882</v>
      </c>
      <c r="EG42" s="99">
        <v>47.293333333333337</v>
      </c>
      <c r="EH42" s="99">
        <v>24.5625</v>
      </c>
      <c r="EI42" s="103">
        <v>32347</v>
      </c>
      <c r="EJ42" s="103">
        <v>32347</v>
      </c>
      <c r="EK42" s="103">
        <v>99690.96</v>
      </c>
      <c r="EL42" s="103">
        <v>99690.96</v>
      </c>
      <c r="EM42" s="103">
        <v>1667.1</v>
      </c>
      <c r="EN42" s="103">
        <v>161950.1</v>
      </c>
      <c r="EO42" s="103">
        <v>107847</v>
      </c>
      <c r="EP42" s="103">
        <v>10000</v>
      </c>
      <c r="EQ42" s="103">
        <v>107907</v>
      </c>
      <c r="ER42" s="103">
        <v>7408</v>
      </c>
      <c r="ES42" s="103">
        <v>73300</v>
      </c>
      <c r="ET42" s="103">
        <v>91832</v>
      </c>
      <c r="EU42" s="103">
        <v>95099</v>
      </c>
      <c r="EV42" s="103">
        <v>186931</v>
      </c>
      <c r="EW42" s="99">
        <v>80751.000000000044</v>
      </c>
      <c r="EX42" s="113">
        <v>1</v>
      </c>
      <c r="EY42" s="109">
        <v>193388</v>
      </c>
      <c r="EZ42" s="109">
        <v>23555739</v>
      </c>
      <c r="FA42" s="109">
        <v>23749127</v>
      </c>
      <c r="FB42" s="114">
        <v>8.142993713284967E-3</v>
      </c>
      <c r="FC42" s="114">
        <v>25624</v>
      </c>
      <c r="FD42" s="114">
        <v>50061</v>
      </c>
      <c r="FE42" s="114">
        <v>11.599367340157874</v>
      </c>
      <c r="FF42" s="114">
        <v>22.918555143524241</v>
      </c>
      <c r="FG42" s="103">
        <v>20.664788957471885</v>
      </c>
      <c r="FH42" s="103">
        <v>28.149657417950102</v>
      </c>
      <c r="FI42" s="103">
        <v>0</v>
      </c>
      <c r="FJ42" s="103">
        <v>0</v>
      </c>
      <c r="FK42" s="103">
        <v>51.18555362457802</v>
      </c>
      <c r="FL42" s="103">
        <v>7.7984858472663356</v>
      </c>
      <c r="FM42" s="103">
        <v>100</v>
      </c>
      <c r="FN42" s="103">
        <v>0</v>
      </c>
      <c r="FO42" s="104">
        <v>1.1396809999999999</v>
      </c>
      <c r="FP42" s="104">
        <v>1.772268</v>
      </c>
      <c r="FQ42" s="104">
        <v>1.711778</v>
      </c>
      <c r="FR42" s="104">
        <v>1.0457689999999999</v>
      </c>
      <c r="FS42" s="104">
        <v>2.370142</v>
      </c>
      <c r="FT42" s="104">
        <v>1.710817</v>
      </c>
      <c r="FU42" s="104">
        <v>1.731911</v>
      </c>
      <c r="FV42" s="104">
        <v>1.8190999999999999</v>
      </c>
      <c r="FW42" s="104">
        <v>1.9307650000000001</v>
      </c>
      <c r="FX42" s="104">
        <v>1.973319</v>
      </c>
      <c r="FY42" s="104">
        <v>1.833585</v>
      </c>
      <c r="FZ42" s="104">
        <v>1.814986</v>
      </c>
      <c r="GA42" s="104">
        <v>0.90346309999999996</v>
      </c>
      <c r="GB42" s="104">
        <v>1.9200379999999999</v>
      </c>
      <c r="GC42" s="104">
        <v>1.8435699999999999</v>
      </c>
      <c r="GD42" s="104">
        <v>1.882468</v>
      </c>
      <c r="GE42" s="104">
        <v>1.654685</v>
      </c>
      <c r="GF42" s="104">
        <v>1.786162</v>
      </c>
      <c r="GG42" s="104">
        <v>1.8531599999999999</v>
      </c>
      <c r="GH42" s="104">
        <v>1.610589</v>
      </c>
      <c r="GI42" s="104">
        <v>1.639189</v>
      </c>
      <c r="GJ42" s="104">
        <v>1.622012</v>
      </c>
      <c r="GK42" s="105">
        <v>8.8674619999999997</v>
      </c>
      <c r="GL42" s="106">
        <v>7.8874510000000004</v>
      </c>
      <c r="GM42" s="106">
        <v>6.5056779999999996</v>
      </c>
      <c r="GN42" s="106">
        <v>7.9915960000000004</v>
      </c>
      <c r="GO42" s="106">
        <v>7.0063420000000001</v>
      </c>
      <c r="GP42" s="106">
        <v>6.3219159999999999</v>
      </c>
      <c r="GQ42" s="106">
        <v>3.8398029999999999</v>
      </c>
      <c r="GR42" s="105">
        <v>5.0038830000000001</v>
      </c>
      <c r="GS42" s="105">
        <v>5.4274430000000002</v>
      </c>
      <c r="GT42" s="107">
        <v>65.97</v>
      </c>
    </row>
    <row r="43" spans="1:202" x14ac:dyDescent="0.3">
      <c r="A43" s="15">
        <v>30</v>
      </c>
      <c r="B43" s="100" t="s">
        <v>69</v>
      </c>
      <c r="C43" s="115" t="s">
        <v>43</v>
      </c>
      <c r="D43" s="93">
        <v>0</v>
      </c>
      <c r="E43" s="99">
        <v>608902</v>
      </c>
      <c r="F43" s="99">
        <v>2303327</v>
      </c>
      <c r="G43" s="99">
        <v>5</v>
      </c>
      <c r="H43" s="99">
        <v>40</v>
      </c>
      <c r="I43" s="99">
        <v>0</v>
      </c>
      <c r="J43" s="95">
        <v>926</v>
      </c>
      <c r="K43" s="109">
        <v>0</v>
      </c>
      <c r="L43" s="109">
        <v>0</v>
      </c>
      <c r="M43" s="109">
        <v>0</v>
      </c>
      <c r="N43" s="110">
        <v>0</v>
      </c>
      <c r="O43" s="109">
        <v>0</v>
      </c>
      <c r="P43" s="108">
        <v>1</v>
      </c>
      <c r="Q43" s="108">
        <v>1</v>
      </c>
      <c r="R43" s="108">
        <v>1</v>
      </c>
      <c r="S43" s="109">
        <v>0</v>
      </c>
      <c r="T43" s="109">
        <v>0</v>
      </c>
      <c r="U43" s="109">
        <v>0</v>
      </c>
      <c r="V43" s="109">
        <v>0</v>
      </c>
      <c r="W43" s="108">
        <v>1</v>
      </c>
      <c r="X43" s="108">
        <v>1</v>
      </c>
      <c r="Y43" s="108">
        <v>1</v>
      </c>
      <c r="Z43" s="111">
        <v>0</v>
      </c>
      <c r="AA43" s="111">
        <v>0</v>
      </c>
      <c r="AB43" s="112">
        <v>1</v>
      </c>
      <c r="AC43" s="109">
        <v>0</v>
      </c>
      <c r="AD43" s="109">
        <v>0</v>
      </c>
      <c r="AE43" s="109">
        <v>0</v>
      </c>
      <c r="AF43" s="108">
        <v>1</v>
      </c>
      <c r="AG43" s="108">
        <v>1</v>
      </c>
      <c r="AH43" s="109">
        <v>0</v>
      </c>
      <c r="AI43" s="109">
        <v>0</v>
      </c>
      <c r="AJ43" s="109">
        <v>0</v>
      </c>
      <c r="AK43" s="108">
        <v>1</v>
      </c>
      <c r="AL43" s="108">
        <v>1</v>
      </c>
      <c r="AM43" s="109">
        <v>0</v>
      </c>
      <c r="AN43" s="109">
        <v>0</v>
      </c>
      <c r="AO43" s="109">
        <v>0</v>
      </c>
      <c r="AP43" s="108">
        <v>1</v>
      </c>
      <c r="AQ43" s="108">
        <v>1</v>
      </c>
      <c r="AR43" s="108">
        <v>1</v>
      </c>
      <c r="AS43" s="108">
        <v>1</v>
      </c>
      <c r="AT43" s="108">
        <v>1</v>
      </c>
      <c r="AU43" s="108">
        <v>1</v>
      </c>
      <c r="AV43" s="108">
        <v>1</v>
      </c>
      <c r="AW43" s="108">
        <v>1</v>
      </c>
      <c r="AX43" s="96">
        <v>3.4951939565559167</v>
      </c>
      <c r="AY43" s="96">
        <v>1243.6285097192224</v>
      </c>
      <c r="AZ43" s="96">
        <v>1.0497721057429352</v>
      </c>
      <c r="BA43" s="96">
        <v>1077.7537796976242</v>
      </c>
      <c r="BB43" s="96">
        <v>1.0155693497506868</v>
      </c>
      <c r="BC43" s="96">
        <v>0.35555555555555557</v>
      </c>
      <c r="BD43" s="96">
        <v>2.2144444444444442</v>
      </c>
      <c r="BE43" s="96">
        <v>99.872684087195438</v>
      </c>
      <c r="BF43" s="96">
        <f t="shared" si="121"/>
        <v>0.12687261227251573</v>
      </c>
      <c r="BG43" s="96">
        <v>5.0802240972849612E-2</v>
      </c>
      <c r="BH43" s="96">
        <v>1.0905193088412745E-2</v>
      </c>
      <c r="BI43" s="96">
        <v>1.9505223410169137E-2</v>
      </c>
      <c r="BJ43" s="96">
        <v>3.1031037243450898E-3</v>
      </c>
      <c r="BK43" s="96">
        <v>4.2556851076739122E-2</v>
      </c>
      <c r="BL43" s="96">
        <v>58.458058353595</v>
      </c>
      <c r="BM43" s="102">
        <v>63</v>
      </c>
      <c r="BN43" s="102">
        <v>14</v>
      </c>
      <c r="BO43" s="102">
        <v>23</v>
      </c>
      <c r="BP43" s="102">
        <v>13</v>
      </c>
      <c r="BQ43" s="102">
        <v>33</v>
      </c>
      <c r="BR43" s="102">
        <v>100</v>
      </c>
      <c r="BS43" s="102">
        <v>50</v>
      </c>
      <c r="BT43" s="102">
        <v>68</v>
      </c>
      <c r="BU43" s="40">
        <v>84.480900000000005</v>
      </c>
      <c r="BV43" s="118">
        <v>0</v>
      </c>
      <c r="BW43" s="118">
        <v>0</v>
      </c>
      <c r="BX43" s="118">
        <v>0</v>
      </c>
      <c r="BY43" s="119">
        <v>0</v>
      </c>
      <c r="BZ43" s="102">
        <v>94</v>
      </c>
      <c r="CA43" s="102">
        <v>66</v>
      </c>
      <c r="CB43" s="108">
        <v>89.5</v>
      </c>
      <c r="CC43" s="108">
        <v>90.6</v>
      </c>
      <c r="CD43" s="108">
        <v>1</v>
      </c>
      <c r="CE43" s="108">
        <v>-8.3999999999999915</v>
      </c>
      <c r="CF43" s="108">
        <v>-7.2999999999999972</v>
      </c>
      <c r="CG43" s="108">
        <v>1.011049723756906</v>
      </c>
      <c r="CH43" s="108">
        <v>0.90829694323144117</v>
      </c>
      <c r="CI43" s="108">
        <v>0.91933701657458566</v>
      </c>
      <c r="CJ43" s="108">
        <v>537.1</v>
      </c>
      <c r="CK43" s="108">
        <v>579.4</v>
      </c>
      <c r="CL43" s="108">
        <v>26.199999999999932</v>
      </c>
      <c r="CM43" s="108">
        <v>-75</v>
      </c>
      <c r="CN43" s="108">
        <v>-32.700000000000045</v>
      </c>
      <c r="CO43" s="108">
        <v>1.0486898346032334</v>
      </c>
      <c r="CP43" s="108">
        <v>0.87077877325982078</v>
      </c>
      <c r="CQ43" s="108">
        <v>0.93923062627764353</v>
      </c>
      <c r="CR43" s="108">
        <v>82.6</v>
      </c>
      <c r="CS43" s="108">
        <v>81.900000000000006</v>
      </c>
      <c r="CT43" s="108">
        <v>-0.69999999999998863</v>
      </c>
      <c r="CU43" s="108">
        <v>-7.8000000000000114</v>
      </c>
      <c r="CV43" s="108">
        <v>-8.5</v>
      </c>
      <c r="CW43" s="108">
        <v>0.9916267942583733</v>
      </c>
      <c r="CX43" s="108">
        <v>0.90591073582629666</v>
      </c>
      <c r="CY43" s="108">
        <v>0.89832535885167464</v>
      </c>
      <c r="CZ43" s="108">
        <v>506.8</v>
      </c>
      <c r="DA43" s="108">
        <v>528.6</v>
      </c>
      <c r="DB43" s="108">
        <v>7.8000000000000114</v>
      </c>
      <c r="DC43" s="108">
        <v>-71.200000000000045</v>
      </c>
      <c r="DD43" s="108">
        <v>-49.400000000000034</v>
      </c>
      <c r="DE43" s="108">
        <v>1.0153603781016147</v>
      </c>
      <c r="DF43" s="108">
        <v>0.8655589123867069</v>
      </c>
      <c r="DG43" s="108">
        <v>0.90271760535643952</v>
      </c>
      <c r="DH43" s="108">
        <v>6.9</v>
      </c>
      <c r="DI43" s="108">
        <v>8.6999999999999993</v>
      </c>
      <c r="DJ43" s="108">
        <v>1.6999999999999993</v>
      </c>
      <c r="DK43" s="108">
        <v>-0.59999999999999964</v>
      </c>
      <c r="DL43" s="108">
        <v>1.1999999999999993</v>
      </c>
      <c r="DM43" s="108">
        <v>1.2151898734177213</v>
      </c>
      <c r="DN43" s="108">
        <v>0.93814432989690721</v>
      </c>
      <c r="DO43" s="108">
        <v>1.1518987341772151</v>
      </c>
      <c r="DP43" s="108">
        <v>30.3</v>
      </c>
      <c r="DQ43" s="108">
        <v>50.8</v>
      </c>
      <c r="DR43" s="108">
        <v>18.400000000000002</v>
      </c>
      <c r="DS43" s="108">
        <v>-3.7999999999999972</v>
      </c>
      <c r="DT43" s="108">
        <v>16.7</v>
      </c>
      <c r="DU43" s="108">
        <v>1.5878594249201279</v>
      </c>
      <c r="DV43" s="108">
        <v>0.92664092664092668</v>
      </c>
      <c r="DW43" s="108">
        <v>1.5335463258785942</v>
      </c>
      <c r="DX43" s="108">
        <v>0</v>
      </c>
      <c r="DY43" s="108">
        <v>0</v>
      </c>
      <c r="DZ43" s="108">
        <v>0</v>
      </c>
      <c r="EA43" s="108">
        <v>0</v>
      </c>
      <c r="EB43" s="108">
        <v>0</v>
      </c>
      <c r="EC43" s="108">
        <v>1</v>
      </c>
      <c r="ED43" s="108">
        <v>1</v>
      </c>
      <c r="EE43" s="108">
        <v>1</v>
      </c>
      <c r="EF43" s="97">
        <v>8.2495568934139758</v>
      </c>
      <c r="EG43" s="99">
        <v>2.05375</v>
      </c>
      <c r="EH43" s="99">
        <v>1.0416666666666667</v>
      </c>
      <c r="EI43" s="103">
        <v>0</v>
      </c>
      <c r="EJ43" s="103">
        <v>0</v>
      </c>
      <c r="EK43" s="103">
        <v>0</v>
      </c>
      <c r="EL43" s="103">
        <v>0</v>
      </c>
      <c r="EM43" s="103">
        <v>0</v>
      </c>
      <c r="EN43" s="103">
        <v>0</v>
      </c>
      <c r="EO43" s="103">
        <v>500</v>
      </c>
      <c r="EP43" s="103">
        <v>0</v>
      </c>
      <c r="EQ43" s="103">
        <v>0</v>
      </c>
      <c r="ER43" s="103">
        <v>0</v>
      </c>
      <c r="ES43" s="103">
        <v>0</v>
      </c>
      <c r="ET43" s="103">
        <v>0</v>
      </c>
      <c r="EU43" s="103">
        <v>0</v>
      </c>
      <c r="EV43" s="103">
        <v>0</v>
      </c>
      <c r="EW43" s="99">
        <v>0</v>
      </c>
      <c r="EX43" s="113">
        <v>0</v>
      </c>
      <c r="EY43" s="109">
        <v>0</v>
      </c>
      <c r="EZ43" s="109">
        <v>0</v>
      </c>
      <c r="FA43" s="109">
        <v>0</v>
      </c>
      <c r="FB43" s="114">
        <v>1</v>
      </c>
      <c r="FC43" s="114">
        <v>0</v>
      </c>
      <c r="FD43" s="114">
        <v>0</v>
      </c>
      <c r="FE43" s="114">
        <v>0</v>
      </c>
      <c r="FF43" s="114">
        <v>0</v>
      </c>
      <c r="FG43" s="103">
        <v>0</v>
      </c>
      <c r="FH43" s="103">
        <v>0</v>
      </c>
      <c r="FI43" s="103">
        <v>0</v>
      </c>
      <c r="FJ43" s="103">
        <v>0</v>
      </c>
      <c r="FK43" s="103">
        <v>0</v>
      </c>
      <c r="FL43" s="103">
        <v>0</v>
      </c>
      <c r="FM43" s="103">
        <v>0</v>
      </c>
      <c r="FN43" s="103">
        <v>0</v>
      </c>
      <c r="FO43" s="104">
        <v>0.93705609999999995</v>
      </c>
      <c r="FP43" s="104">
        <v>1.435187</v>
      </c>
      <c r="FQ43" s="104">
        <v>1.5140260000000001</v>
      </c>
      <c r="FR43" s="104">
        <v>1.0168569999999999</v>
      </c>
      <c r="FS43" s="104">
        <v>2.332239</v>
      </c>
      <c r="FT43" s="104">
        <v>1.558184</v>
      </c>
      <c r="FU43" s="104">
        <v>1.828274</v>
      </c>
      <c r="FV43" s="104">
        <v>1.1541509999999999</v>
      </c>
      <c r="FW43" s="104">
        <v>2.2691819999999998</v>
      </c>
      <c r="FX43" s="104">
        <v>2.2371989999999999</v>
      </c>
      <c r="FY43" s="104">
        <v>1.533166</v>
      </c>
      <c r="FZ43" s="104">
        <v>1.8301940000000001</v>
      </c>
      <c r="GA43" s="104">
        <v>0.81250860000000003</v>
      </c>
      <c r="GB43" s="104">
        <v>1.811423</v>
      </c>
      <c r="GC43" s="104">
        <v>1.5570580000000001</v>
      </c>
      <c r="GD43" s="104">
        <v>1.826335</v>
      </c>
      <c r="GE43" s="104">
        <v>1.3532770000000001</v>
      </c>
      <c r="GF43" s="104">
        <v>1.781612</v>
      </c>
      <c r="GG43" s="104">
        <v>1.8792770000000001</v>
      </c>
      <c r="GH43" s="104">
        <v>1.665097</v>
      </c>
      <c r="GI43" s="104">
        <v>1.88046</v>
      </c>
      <c r="GJ43" s="104">
        <v>1.650501</v>
      </c>
      <c r="GK43" s="105">
        <v>8.1088100000000001</v>
      </c>
      <c r="GL43" s="106">
        <v>6.8307820000000001</v>
      </c>
      <c r="GM43" s="106">
        <v>6.1333099999999998</v>
      </c>
      <c r="GN43" s="106">
        <v>6.4756830000000001</v>
      </c>
      <c r="GO43" s="106">
        <v>6.155824</v>
      </c>
      <c r="GP43" s="106">
        <v>4.6754470000000001</v>
      </c>
      <c r="GQ43" s="106">
        <v>3.4522179999999998</v>
      </c>
      <c r="GR43" s="105">
        <v>5.0454299999999996</v>
      </c>
      <c r="GS43" s="105">
        <v>5.9756400000000003</v>
      </c>
      <c r="GT43" s="107">
        <v>59.29</v>
      </c>
    </row>
    <row r="44" spans="1:202" x14ac:dyDescent="0.3">
      <c r="A44" s="15">
        <v>31</v>
      </c>
      <c r="B44" s="100" t="s">
        <v>70</v>
      </c>
      <c r="C44" s="115" t="s">
        <v>33</v>
      </c>
      <c r="D44" s="93">
        <v>1</v>
      </c>
      <c r="E44" s="99">
        <v>517750</v>
      </c>
      <c r="F44" s="99">
        <v>1092106</v>
      </c>
      <c r="G44" s="99">
        <v>3</v>
      </c>
      <c r="H44" s="99">
        <v>0</v>
      </c>
      <c r="I44" s="99">
        <v>0</v>
      </c>
      <c r="J44" s="95">
        <v>6348.5</v>
      </c>
      <c r="K44" s="109">
        <v>41568</v>
      </c>
      <c r="L44" s="109">
        <v>44631.96</v>
      </c>
      <c r="M44" s="109">
        <v>44356.56</v>
      </c>
      <c r="N44" s="110">
        <v>43990.17</v>
      </c>
      <c r="O44" s="109">
        <v>42445</v>
      </c>
      <c r="P44" s="108">
        <v>1.07370781110924</v>
      </c>
      <c r="Q44" s="108">
        <v>0.95690565486469503</v>
      </c>
      <c r="R44" s="108">
        <v>0.89121606918005236</v>
      </c>
      <c r="S44" s="109">
        <v>41357</v>
      </c>
      <c r="T44" s="109">
        <v>27983.96</v>
      </c>
      <c r="U44" s="109">
        <v>26744.3</v>
      </c>
      <c r="V44" s="109">
        <v>12804</v>
      </c>
      <c r="W44" s="108">
        <v>0.6766516756129406</v>
      </c>
      <c r="X44" s="108">
        <v>0.4787757101247696</v>
      </c>
      <c r="Y44" s="108">
        <v>0.70756598613470323</v>
      </c>
      <c r="Z44" s="111">
        <v>0</v>
      </c>
      <c r="AA44" s="111">
        <v>0</v>
      </c>
      <c r="AB44" s="112">
        <v>1</v>
      </c>
      <c r="AC44" s="109">
        <v>37513.65</v>
      </c>
      <c r="AD44" s="109">
        <v>28545</v>
      </c>
      <c r="AE44" s="109">
        <v>26653</v>
      </c>
      <c r="AF44" s="108">
        <v>0.76092939691560491</v>
      </c>
      <c r="AG44" s="108">
        <v>0.93372101170041333</v>
      </c>
      <c r="AH44" s="109">
        <v>39588.93</v>
      </c>
      <c r="AI44" s="109">
        <v>39707</v>
      </c>
      <c r="AJ44" s="109">
        <v>38386</v>
      </c>
      <c r="AK44" s="108">
        <v>1.002982324040482</v>
      </c>
      <c r="AL44" s="108">
        <v>0.96673214465598867</v>
      </c>
      <c r="AM44" s="109">
        <v>28982.880000000001</v>
      </c>
      <c r="AN44" s="109">
        <v>21323</v>
      </c>
      <c r="AO44" s="109">
        <v>6067</v>
      </c>
      <c r="AP44" s="108">
        <v>0.73571930328168622</v>
      </c>
      <c r="AQ44" s="108">
        <v>0.28456199587319453</v>
      </c>
      <c r="AR44" s="108">
        <v>2.6602228549110745</v>
      </c>
      <c r="AS44" s="108">
        <v>3.2007597073719753</v>
      </c>
      <c r="AT44" s="108">
        <v>10.718523401450231</v>
      </c>
      <c r="AU44" s="108">
        <v>1.2031923195693957</v>
      </c>
      <c r="AV44" s="108">
        <v>3.3487435425918965</v>
      </c>
      <c r="AW44" s="108">
        <v>0.35929664492555796</v>
      </c>
      <c r="AX44" s="96">
        <v>4.3864340420379211</v>
      </c>
      <c r="AY44" s="96">
        <v>273.18264156887449</v>
      </c>
      <c r="AZ44" s="96">
        <v>1.0984229526885803</v>
      </c>
      <c r="BA44" s="96">
        <v>195.25872253288176</v>
      </c>
      <c r="BB44" s="96">
        <v>1.0307666722102111</v>
      </c>
      <c r="BC44" s="96">
        <v>-4.7666666666666675</v>
      </c>
      <c r="BD44" s="96">
        <v>2.0011111111111113</v>
      </c>
      <c r="BE44" s="96">
        <v>85.677874340736665</v>
      </c>
      <c r="BF44" s="96">
        <f t="shared" si="121"/>
        <v>1.8299444157493425</v>
      </c>
      <c r="BG44" s="96">
        <v>1.3268192824750866E-2</v>
      </c>
      <c r="BH44" s="96">
        <v>4.0278442503707988E-3</v>
      </c>
      <c r="BI44" s="96">
        <v>9.1811155706981434E-3</v>
      </c>
      <c r="BJ44" s="96">
        <v>6.515630405011586E-4</v>
      </c>
      <c r="BK44" s="96">
        <v>1.8028157000630216</v>
      </c>
      <c r="BL44" s="96">
        <v>53.937485622268234</v>
      </c>
      <c r="BM44" s="102">
        <v>50</v>
      </c>
      <c r="BN44" s="102">
        <v>19</v>
      </c>
      <c r="BO44" s="102">
        <v>31</v>
      </c>
      <c r="BP44" s="102">
        <v>24</v>
      </c>
      <c r="BQ44" s="102">
        <v>49</v>
      </c>
      <c r="BR44" s="102">
        <v>93</v>
      </c>
      <c r="BS44" s="102">
        <v>40</v>
      </c>
      <c r="BT44" s="102">
        <v>56</v>
      </c>
      <c r="BU44" s="40">
        <v>35.228149999999999</v>
      </c>
      <c r="BV44" s="118">
        <v>0</v>
      </c>
      <c r="BW44" s="118">
        <v>0</v>
      </c>
      <c r="BX44" s="118">
        <v>0</v>
      </c>
      <c r="BY44" s="119">
        <v>0</v>
      </c>
      <c r="BZ44" s="102">
        <v>74</v>
      </c>
      <c r="CA44" s="102">
        <v>36</v>
      </c>
      <c r="CB44" s="108">
        <v>595.79999999999995</v>
      </c>
      <c r="CC44" s="108">
        <v>687</v>
      </c>
      <c r="CD44" s="108">
        <v>46.900000000000091</v>
      </c>
      <c r="CE44" s="108">
        <v>79.100000000000023</v>
      </c>
      <c r="CF44" s="108">
        <v>170.30000000000007</v>
      </c>
      <c r="CG44" s="108">
        <v>1.0785857908847187</v>
      </c>
      <c r="CH44" s="108">
        <v>1.1149709302325581</v>
      </c>
      <c r="CI44" s="108">
        <v>1.2853552278820377</v>
      </c>
      <c r="CJ44" s="108">
        <v>2944.3</v>
      </c>
      <c r="CK44" s="108">
        <v>3921.4</v>
      </c>
      <c r="CL44" s="108">
        <v>553</v>
      </c>
      <c r="CM44" s="108">
        <v>241.40000000000009</v>
      </c>
      <c r="CN44" s="108">
        <v>1218.5</v>
      </c>
      <c r="CO44" s="108">
        <v>1.1877567650154484</v>
      </c>
      <c r="CP44" s="108">
        <v>1.0615439526820314</v>
      </c>
      <c r="CQ44" s="108">
        <v>1.4137099786099887</v>
      </c>
      <c r="CR44" s="108">
        <v>595.79999999999995</v>
      </c>
      <c r="CS44" s="108">
        <v>686.9</v>
      </c>
      <c r="CT44" s="108">
        <v>46.900000000000091</v>
      </c>
      <c r="CU44" s="108">
        <v>79.100000000000023</v>
      </c>
      <c r="CV44" s="108">
        <v>170.20000000000005</v>
      </c>
      <c r="CW44" s="108">
        <v>1.0785857908847187</v>
      </c>
      <c r="CX44" s="108">
        <v>1.1149876435528421</v>
      </c>
      <c r="CY44" s="108">
        <v>1.2851876675603218</v>
      </c>
      <c r="CZ44" s="108">
        <v>2944.3</v>
      </c>
      <c r="DA44" s="108">
        <v>3921.1</v>
      </c>
      <c r="DB44" s="108">
        <v>552.79999999999973</v>
      </c>
      <c r="DC44" s="108">
        <v>240.50000000000045</v>
      </c>
      <c r="DD44" s="108">
        <v>1217.3000000000002</v>
      </c>
      <c r="DE44" s="108">
        <v>1.1876888602179743</v>
      </c>
      <c r="DF44" s="108">
        <v>1.0613191912495858</v>
      </c>
      <c r="DG44" s="108">
        <v>1.4133025498251452</v>
      </c>
      <c r="DH44" s="108">
        <v>0</v>
      </c>
      <c r="DI44" s="108">
        <v>0.1</v>
      </c>
      <c r="DJ44" s="108">
        <v>0</v>
      </c>
      <c r="DK44" s="108">
        <v>0</v>
      </c>
      <c r="DL44" s="108">
        <v>0.1</v>
      </c>
      <c r="DM44" s="108">
        <v>1</v>
      </c>
      <c r="DN44" s="108">
        <v>1</v>
      </c>
      <c r="DO44" s="108">
        <v>1.1000000000000001</v>
      </c>
      <c r="DP44" s="108">
        <v>0</v>
      </c>
      <c r="DQ44" s="108">
        <v>0.3</v>
      </c>
      <c r="DR44" s="108">
        <v>0.2</v>
      </c>
      <c r="DS44" s="108">
        <v>0.89999999999999991</v>
      </c>
      <c r="DT44" s="108">
        <v>1.2</v>
      </c>
      <c r="DU44" s="108">
        <v>1.2</v>
      </c>
      <c r="DV44" s="108">
        <v>1.6923076923076923</v>
      </c>
      <c r="DW44" s="108">
        <v>2.2000000000000002</v>
      </c>
      <c r="DX44" s="108">
        <v>0</v>
      </c>
      <c r="DY44" s="108">
        <v>0</v>
      </c>
      <c r="DZ44" s="108">
        <v>0</v>
      </c>
      <c r="EA44" s="108">
        <v>0</v>
      </c>
      <c r="EB44" s="108">
        <v>0</v>
      </c>
      <c r="EC44" s="108">
        <v>1</v>
      </c>
      <c r="ED44" s="108">
        <v>1</v>
      </c>
      <c r="EE44" s="108">
        <v>1</v>
      </c>
      <c r="EF44" s="97">
        <v>2.2523439946911812</v>
      </c>
      <c r="EG44" s="99">
        <v>7.5837500000000002</v>
      </c>
      <c r="EH44" s="99">
        <v>70.479166666666671</v>
      </c>
      <c r="EI44" s="103">
        <v>14976.4</v>
      </c>
      <c r="EJ44" s="103">
        <v>14976.4</v>
      </c>
      <c r="EK44" s="103">
        <v>10059.4</v>
      </c>
      <c r="EL44" s="103">
        <v>10059.4</v>
      </c>
      <c r="EM44" s="103">
        <v>98</v>
      </c>
      <c r="EN44" s="103">
        <v>80952.100000000006</v>
      </c>
      <c r="EO44" s="103">
        <v>2771</v>
      </c>
      <c r="EP44" s="103">
        <v>0</v>
      </c>
      <c r="EQ44" s="103">
        <v>0</v>
      </c>
      <c r="ER44" s="103">
        <v>0</v>
      </c>
      <c r="ES44" s="103">
        <v>0</v>
      </c>
      <c r="ET44" s="103">
        <v>14057</v>
      </c>
      <c r="EU44" s="103">
        <v>601</v>
      </c>
      <c r="EV44" s="103">
        <v>14658</v>
      </c>
      <c r="EW44" s="99">
        <v>43425.999999999978</v>
      </c>
      <c r="EX44" s="113">
        <v>0</v>
      </c>
      <c r="EY44" s="109">
        <v>0</v>
      </c>
      <c r="EZ44" s="109">
        <v>0</v>
      </c>
      <c r="FA44" s="109">
        <v>0</v>
      </c>
      <c r="FB44" s="114">
        <v>1</v>
      </c>
      <c r="FC44" s="114">
        <v>0</v>
      </c>
      <c r="FD44" s="114">
        <v>0</v>
      </c>
      <c r="FE44" s="114">
        <v>0</v>
      </c>
      <c r="FF44" s="114">
        <v>0</v>
      </c>
      <c r="FG44" s="103">
        <v>0</v>
      </c>
      <c r="FH44" s="103">
        <v>0</v>
      </c>
      <c r="FI44" s="103">
        <v>0</v>
      </c>
      <c r="FJ44" s="103">
        <v>0</v>
      </c>
      <c r="FK44" s="103">
        <v>0</v>
      </c>
      <c r="FL44" s="103">
        <v>0</v>
      </c>
      <c r="FM44" s="103">
        <v>0</v>
      </c>
      <c r="FN44" s="103">
        <v>0</v>
      </c>
      <c r="FO44" s="104">
        <v>0.9246721</v>
      </c>
      <c r="FP44" s="104">
        <v>1.5872299999999999</v>
      </c>
      <c r="FQ44" s="104">
        <v>1.245552</v>
      </c>
      <c r="FR44" s="104">
        <v>0.62376779999999998</v>
      </c>
      <c r="FS44" s="104">
        <v>1.9927109999999999</v>
      </c>
      <c r="FT44" s="104">
        <v>1.531488</v>
      </c>
      <c r="FU44" s="104">
        <v>1.545069</v>
      </c>
      <c r="FV44" s="104">
        <v>2.1062780000000001</v>
      </c>
      <c r="FW44" s="104">
        <v>1.689743</v>
      </c>
      <c r="FX44" s="104">
        <v>1.905294</v>
      </c>
      <c r="FY44" s="104">
        <v>1.4047080000000001</v>
      </c>
      <c r="FZ44" s="104">
        <v>1.7210650000000001</v>
      </c>
      <c r="GA44" s="104">
        <v>1.06569</v>
      </c>
      <c r="GB44" s="104">
        <v>1.8004180000000001</v>
      </c>
      <c r="GC44" s="104">
        <v>1.4407620000000001</v>
      </c>
      <c r="GD44" s="104">
        <v>1.822784</v>
      </c>
      <c r="GE44" s="104">
        <v>1.7753699999999999</v>
      </c>
      <c r="GF44" s="104">
        <v>1.8706640000000001</v>
      </c>
      <c r="GG44" s="104">
        <v>1.776276</v>
      </c>
      <c r="GH44" s="104">
        <v>1.8126899999999999</v>
      </c>
      <c r="GI44" s="104">
        <v>2.0171209999999999</v>
      </c>
      <c r="GJ44" s="104">
        <v>1.6560999999999999</v>
      </c>
      <c r="GK44" s="105">
        <v>8.8373369999999998</v>
      </c>
      <c r="GL44" s="106">
        <v>6.1949170000000002</v>
      </c>
      <c r="GM44" s="106">
        <v>5.3387000000000002</v>
      </c>
      <c r="GN44" s="106">
        <v>7.122395</v>
      </c>
      <c r="GO44" s="106">
        <v>7.315512</v>
      </c>
      <c r="GP44" s="106">
        <v>4.6040570000000001</v>
      </c>
      <c r="GQ44" s="106">
        <v>5.5924129999999996</v>
      </c>
      <c r="GR44" s="105">
        <v>4.2822440000000004</v>
      </c>
      <c r="GS44" s="105">
        <v>6.3377600000000003</v>
      </c>
      <c r="GT44" s="107">
        <v>59.98</v>
      </c>
    </row>
    <row r="45" spans="1:202" x14ac:dyDescent="0.3">
      <c r="A45" s="15">
        <v>32</v>
      </c>
      <c r="B45" s="100" t="s">
        <v>71</v>
      </c>
      <c r="C45" s="115" t="s">
        <v>35</v>
      </c>
      <c r="D45" s="93">
        <v>0</v>
      </c>
      <c r="E45" s="99">
        <v>934366</v>
      </c>
      <c r="F45" s="99">
        <v>1361665</v>
      </c>
      <c r="G45" s="99">
        <v>200</v>
      </c>
      <c r="H45" s="99">
        <v>0</v>
      </c>
      <c r="I45" s="99">
        <v>70</v>
      </c>
      <c r="J45" s="95">
        <v>5217.7</v>
      </c>
      <c r="K45" s="109">
        <v>163357</v>
      </c>
      <c r="L45" s="109">
        <v>166382.82</v>
      </c>
      <c r="M45" s="109">
        <v>166201.34</v>
      </c>
      <c r="N45" s="110">
        <v>170427.16</v>
      </c>
      <c r="O45" s="109">
        <v>177069</v>
      </c>
      <c r="P45" s="108">
        <v>1.0185226312760931</v>
      </c>
      <c r="Q45" s="108">
        <v>1.0653881287110638</v>
      </c>
      <c r="R45" s="108">
        <v>1.0460132116811716</v>
      </c>
      <c r="S45" s="109">
        <v>24972</v>
      </c>
      <c r="T45" s="109">
        <v>38104.15</v>
      </c>
      <c r="U45" s="109">
        <v>39857.22</v>
      </c>
      <c r="V45" s="109">
        <v>71934</v>
      </c>
      <c r="W45" s="108">
        <v>1.525853922236015</v>
      </c>
      <c r="X45" s="108">
        <v>1.8047720144050587</v>
      </c>
      <c r="Y45" s="108">
        <v>1.1827947538780854</v>
      </c>
      <c r="Z45" s="111">
        <v>0</v>
      </c>
      <c r="AA45" s="111">
        <v>0</v>
      </c>
      <c r="AB45" s="112">
        <v>1</v>
      </c>
      <c r="AC45" s="109">
        <v>113476.04</v>
      </c>
      <c r="AD45" s="109">
        <v>99495</v>
      </c>
      <c r="AE45" s="109">
        <v>99437</v>
      </c>
      <c r="AF45" s="108">
        <v>0.87679410742472663</v>
      </c>
      <c r="AG45" s="108">
        <v>0.99941706199244196</v>
      </c>
      <c r="AH45" s="109">
        <v>6590.9</v>
      </c>
      <c r="AI45" s="109">
        <v>16222.000000000002</v>
      </c>
      <c r="AJ45" s="109">
        <v>18199</v>
      </c>
      <c r="AK45" s="108">
        <v>2.4610506834144941</v>
      </c>
      <c r="AL45" s="108">
        <v>1.1218640202182086</v>
      </c>
      <c r="AM45" s="109">
        <v>81708.22</v>
      </c>
      <c r="AN45" s="109">
        <v>99238</v>
      </c>
      <c r="AO45" s="109">
        <v>109479</v>
      </c>
      <c r="AP45" s="108">
        <v>1.2145385796119459</v>
      </c>
      <c r="AQ45" s="108">
        <v>1.1031953163574804</v>
      </c>
      <c r="AR45" s="108">
        <v>1.469453997969874</v>
      </c>
      <c r="AS45" s="108">
        <v>1.1660536684166507</v>
      </c>
      <c r="AT45" s="108">
        <v>1.0745067592254294</v>
      </c>
      <c r="AU45" s="108">
        <v>0.79352852830208609</v>
      </c>
      <c r="AV45" s="108">
        <v>0.92148996939778072</v>
      </c>
      <c r="AW45" s="108">
        <v>0.86113637115407671</v>
      </c>
      <c r="AX45" s="96">
        <v>4.1326466959619621</v>
      </c>
      <c r="AY45" s="96">
        <v>227.76319067788492</v>
      </c>
      <c r="AZ45" s="96">
        <v>1.089176060856017</v>
      </c>
      <c r="BA45" s="96">
        <v>123.86683787875884</v>
      </c>
      <c r="BB45" s="96">
        <v>0.95114054451802788</v>
      </c>
      <c r="BC45" s="96">
        <v>-2.9555555555555557</v>
      </c>
      <c r="BD45" s="96">
        <v>2.0222222222222221</v>
      </c>
      <c r="BE45" s="96">
        <v>94.676676998351766</v>
      </c>
      <c r="BF45" s="96">
        <f t="shared" si="121"/>
        <v>5.3106243585889681</v>
      </c>
      <c r="BG45" s="96">
        <v>0.14720059709537975</v>
      </c>
      <c r="BH45" s="96">
        <v>1.8745615944658102E-2</v>
      </c>
      <c r="BI45" s="96">
        <v>5.286782008355189E-2</v>
      </c>
      <c r="BJ45" s="96">
        <v>5.1831196160344989E-4</v>
      </c>
      <c r="BK45" s="96">
        <v>5.0912920135037751</v>
      </c>
      <c r="BL45" s="96">
        <v>50.364109014675051</v>
      </c>
      <c r="BM45" s="102">
        <v>34</v>
      </c>
      <c r="BN45" s="102">
        <v>24</v>
      </c>
      <c r="BO45" s="102">
        <v>41</v>
      </c>
      <c r="BP45" s="102">
        <v>16</v>
      </c>
      <c r="BQ45" s="102">
        <v>34</v>
      </c>
      <c r="BR45" s="102">
        <v>98</v>
      </c>
      <c r="BS45" s="102">
        <v>73</v>
      </c>
      <c r="BT45" s="102">
        <v>51</v>
      </c>
      <c r="BU45" s="40">
        <v>51.756239999999998</v>
      </c>
      <c r="BV45" s="118">
        <v>2</v>
      </c>
      <c r="BW45" s="118">
        <v>65</v>
      </c>
      <c r="BX45" s="118">
        <v>281.7</v>
      </c>
      <c r="BY45" s="118">
        <v>37</v>
      </c>
      <c r="BZ45" s="102">
        <v>83</v>
      </c>
      <c r="CA45" s="102">
        <v>54</v>
      </c>
      <c r="CB45" s="108">
        <v>40</v>
      </c>
      <c r="CC45" s="108">
        <v>51.5</v>
      </c>
      <c r="CD45" s="108">
        <v>10.200000000000003</v>
      </c>
      <c r="CE45" s="108">
        <v>-5.2000000000000028</v>
      </c>
      <c r="CF45" s="108">
        <v>6.2999999999999972</v>
      </c>
      <c r="CG45" s="108">
        <v>1.248780487804878</v>
      </c>
      <c r="CH45" s="108">
        <v>0.90095238095238095</v>
      </c>
      <c r="CI45" s="108">
        <v>1.1536585365853658</v>
      </c>
      <c r="CJ45" s="108">
        <v>148</v>
      </c>
      <c r="CK45" s="108">
        <v>254.5</v>
      </c>
      <c r="CL45" s="108">
        <v>95.1</v>
      </c>
      <c r="CM45" s="108">
        <v>-9.4000000000000057</v>
      </c>
      <c r="CN45" s="108">
        <v>97.1</v>
      </c>
      <c r="CO45" s="108">
        <v>1.6382550335570469</v>
      </c>
      <c r="CP45" s="108">
        <v>0.96320939334637967</v>
      </c>
      <c r="CQ45" s="108">
        <v>1.6516778523489932</v>
      </c>
      <c r="CR45" s="108">
        <v>34.799999999999997</v>
      </c>
      <c r="CS45" s="108">
        <v>45.2</v>
      </c>
      <c r="CT45" s="108">
        <v>9.4000000000000057</v>
      </c>
      <c r="CU45" s="108">
        <v>-5.3000000000000043</v>
      </c>
      <c r="CV45" s="108">
        <v>5.1000000000000014</v>
      </c>
      <c r="CW45" s="108">
        <v>1.2625698324022347</v>
      </c>
      <c r="CX45" s="108">
        <v>0.88528138528138522</v>
      </c>
      <c r="CY45" s="108">
        <v>1.1424581005586594</v>
      </c>
      <c r="CZ45" s="108">
        <v>140.30000000000001</v>
      </c>
      <c r="DA45" s="108">
        <v>241.2</v>
      </c>
      <c r="DB45" s="108">
        <v>90.699999999999989</v>
      </c>
      <c r="DC45" s="108">
        <v>-10.799999999999983</v>
      </c>
      <c r="DD45" s="108">
        <v>90.1</v>
      </c>
      <c r="DE45" s="108">
        <v>1.6418966737438074</v>
      </c>
      <c r="DF45" s="108">
        <v>0.95540875309661444</v>
      </c>
      <c r="DG45" s="108">
        <v>1.6376503892427459</v>
      </c>
      <c r="DH45" s="108">
        <v>5.2</v>
      </c>
      <c r="DI45" s="108">
        <v>6.3</v>
      </c>
      <c r="DJ45" s="108">
        <v>0.79999999999999982</v>
      </c>
      <c r="DK45" s="108">
        <v>0.10000000000000053</v>
      </c>
      <c r="DL45" s="108">
        <v>1.2000000000000002</v>
      </c>
      <c r="DM45" s="108">
        <v>1.129032258064516</v>
      </c>
      <c r="DN45" s="108">
        <v>1.0136986301369864</v>
      </c>
      <c r="DO45" s="108">
        <v>1.1935483870967742</v>
      </c>
      <c r="DP45" s="108">
        <v>7.7</v>
      </c>
      <c r="DQ45" s="108">
        <v>13.3</v>
      </c>
      <c r="DR45" s="108">
        <v>4.3999999999999995</v>
      </c>
      <c r="DS45" s="108">
        <v>1.3999999999999986</v>
      </c>
      <c r="DT45" s="108">
        <v>6.9999999999999991</v>
      </c>
      <c r="DU45" s="108">
        <v>1.5057471264367817</v>
      </c>
      <c r="DV45" s="108">
        <v>1.0979020979020977</v>
      </c>
      <c r="DW45" s="108">
        <v>1.8045977011494254</v>
      </c>
      <c r="DX45" s="108">
        <v>5.9</v>
      </c>
      <c r="DY45" s="108">
        <v>6.7</v>
      </c>
      <c r="DZ45" s="108">
        <v>0.29999999999999982</v>
      </c>
      <c r="EA45" s="108">
        <v>-1.2999999999999998</v>
      </c>
      <c r="EB45" s="108">
        <v>-0.5</v>
      </c>
      <c r="EC45" s="108">
        <v>1.05</v>
      </c>
      <c r="ED45" s="108">
        <v>0.80882352941176472</v>
      </c>
      <c r="EE45" s="108">
        <v>0.91666666666666663</v>
      </c>
      <c r="EF45" s="97">
        <v>2.8713872243069778</v>
      </c>
      <c r="EG45" s="99">
        <v>70.964583333333337</v>
      </c>
      <c r="EH45" s="99">
        <v>25.958333333333336</v>
      </c>
      <c r="EI45" s="103">
        <v>18657</v>
      </c>
      <c r="EJ45" s="103">
        <v>18657</v>
      </c>
      <c r="EK45" s="103">
        <v>150377.29999999999</v>
      </c>
      <c r="EL45" s="103">
        <v>150377.29999999999</v>
      </c>
      <c r="EM45" s="94">
        <v>3407.7</v>
      </c>
      <c r="EN45" s="103">
        <v>11038.8</v>
      </c>
      <c r="EO45" s="103">
        <v>14622</v>
      </c>
      <c r="EP45" s="103">
        <v>2230</v>
      </c>
      <c r="EQ45" s="103">
        <v>129992</v>
      </c>
      <c r="ER45" s="103">
        <v>921</v>
      </c>
      <c r="ES45" s="103">
        <v>31800</v>
      </c>
      <c r="ET45" s="103">
        <v>42066</v>
      </c>
      <c r="EU45" s="103">
        <v>0</v>
      </c>
      <c r="EV45" s="103">
        <v>42066</v>
      </c>
      <c r="EW45" s="99">
        <v>0</v>
      </c>
      <c r="EX45" s="113">
        <v>1</v>
      </c>
      <c r="EY45" s="109">
        <v>0</v>
      </c>
      <c r="EZ45" s="109">
        <v>9404384</v>
      </c>
      <c r="FA45" s="109">
        <v>9404384</v>
      </c>
      <c r="FB45" s="114">
        <v>1.0633337533501659E-7</v>
      </c>
      <c r="FC45" s="114">
        <v>0</v>
      </c>
      <c r="FD45" s="114">
        <v>110220</v>
      </c>
      <c r="FE45" s="114">
        <v>0</v>
      </c>
      <c r="FF45" s="114">
        <v>62.246920691933653</v>
      </c>
      <c r="FG45" s="103">
        <v>36.593177281800038</v>
      </c>
      <c r="FH45" s="103">
        <v>52.276356378152791</v>
      </c>
      <c r="FI45" s="103">
        <v>1.1876247504990021</v>
      </c>
      <c r="FJ45" s="103">
        <v>2.1674832153874073</v>
      </c>
      <c r="FK45" s="103">
        <v>7.7753583741607697</v>
      </c>
      <c r="FL45" s="103">
        <v>3.9303211758301577</v>
      </c>
      <c r="FM45" s="103">
        <v>97.832516784612594</v>
      </c>
      <c r="FN45" s="103">
        <v>2.2155038903469319E-2</v>
      </c>
      <c r="FO45" s="104">
        <v>0.81340129999999999</v>
      </c>
      <c r="FP45" s="104">
        <v>1.710782</v>
      </c>
      <c r="FQ45" s="104">
        <v>1.3485940000000001</v>
      </c>
      <c r="FR45" s="104">
        <v>0.76744769999999995</v>
      </c>
      <c r="FS45" s="104">
        <v>1.9102779999999999</v>
      </c>
      <c r="FT45" s="104">
        <v>1.6177760000000001</v>
      </c>
      <c r="FU45" s="104">
        <v>1.654193</v>
      </c>
      <c r="FV45" s="104">
        <v>2.0730240000000002</v>
      </c>
      <c r="FW45" s="104">
        <v>1.682914</v>
      </c>
      <c r="FX45" s="104">
        <v>1.676461</v>
      </c>
      <c r="FY45" s="104">
        <v>1.2780959999999999</v>
      </c>
      <c r="FZ45" s="104">
        <v>1.660782</v>
      </c>
      <c r="GA45" s="104">
        <v>0.86634069999999996</v>
      </c>
      <c r="GB45" s="104">
        <v>1.5291939999999999</v>
      </c>
      <c r="GC45" s="104">
        <v>1.6666460000000001</v>
      </c>
      <c r="GD45" s="104">
        <v>1.758224</v>
      </c>
      <c r="GE45" s="104">
        <v>1.326343</v>
      </c>
      <c r="GF45" s="104">
        <v>1.957238</v>
      </c>
      <c r="GG45" s="104">
        <v>1.8225910000000001</v>
      </c>
      <c r="GH45" s="104">
        <v>1.548686</v>
      </c>
      <c r="GI45" s="104">
        <v>1.8201400000000001</v>
      </c>
      <c r="GJ45" s="104">
        <v>1.6179840000000001</v>
      </c>
      <c r="GK45" s="105">
        <v>8.3464489999999998</v>
      </c>
      <c r="GL45" s="106">
        <v>5.3204989999999999</v>
      </c>
      <c r="GM45" s="106">
        <v>5.3071219999999997</v>
      </c>
      <c r="GN45" s="106">
        <v>7.080101</v>
      </c>
      <c r="GO45" s="106">
        <v>6.327388</v>
      </c>
      <c r="GP45" s="106">
        <v>4.572781</v>
      </c>
      <c r="GQ45" s="106">
        <v>4.1852239999999998</v>
      </c>
      <c r="GR45" s="105">
        <v>5.3242050000000001</v>
      </c>
      <c r="GS45" s="105">
        <v>6.2592920000000003</v>
      </c>
      <c r="GT45" s="107">
        <v>59.11</v>
      </c>
    </row>
    <row r="46" spans="1:202" x14ac:dyDescent="0.3">
      <c r="A46" s="15">
        <v>33</v>
      </c>
      <c r="B46" s="100" t="s">
        <v>72</v>
      </c>
      <c r="C46" s="115" t="s">
        <v>54</v>
      </c>
      <c r="D46" s="93">
        <v>1</v>
      </c>
      <c r="E46" s="99">
        <v>818251</v>
      </c>
      <c r="F46" s="99">
        <v>1629153</v>
      </c>
      <c r="G46" s="99">
        <v>800</v>
      </c>
      <c r="H46" s="99">
        <v>50</v>
      </c>
      <c r="I46" s="99">
        <v>100</v>
      </c>
      <c r="J46" s="95">
        <v>9689.6</v>
      </c>
      <c r="K46" s="109">
        <v>597662</v>
      </c>
      <c r="L46" s="109">
        <v>612225.30000000005</v>
      </c>
      <c r="M46" s="109">
        <v>590454</v>
      </c>
      <c r="N46" s="110">
        <v>589430.5</v>
      </c>
      <c r="O46" s="109">
        <v>546389</v>
      </c>
      <c r="P46" s="108">
        <v>1.0243670764293591</v>
      </c>
      <c r="Q46" s="108">
        <v>0.92537111210845868</v>
      </c>
      <c r="R46" s="108">
        <v>0.90335889682634951</v>
      </c>
      <c r="S46" s="109">
        <v>31600</v>
      </c>
      <c r="T46" s="109">
        <v>41837.5</v>
      </c>
      <c r="U46" s="109">
        <v>41498</v>
      </c>
      <c r="V46" s="109">
        <v>71291</v>
      </c>
      <c r="W46" s="108">
        <v>1.323961267048511</v>
      </c>
      <c r="X46" s="108">
        <v>1.717920913756958</v>
      </c>
      <c r="Y46" s="108">
        <v>1.2975613082599431</v>
      </c>
      <c r="Z46" s="116">
        <v>21625</v>
      </c>
      <c r="AA46" s="111">
        <v>36544</v>
      </c>
      <c r="AB46" s="112">
        <v>1.6898959537572253</v>
      </c>
      <c r="AC46" s="109">
        <v>219286.44</v>
      </c>
      <c r="AD46" s="109">
        <v>171776</v>
      </c>
      <c r="AE46" s="109">
        <v>156687</v>
      </c>
      <c r="AF46" s="108">
        <v>0.78334171806647934</v>
      </c>
      <c r="AG46" s="108">
        <v>0.91215936941499731</v>
      </c>
      <c r="AH46" s="109">
        <v>88875.02</v>
      </c>
      <c r="AI46" s="109">
        <v>90776</v>
      </c>
      <c r="AJ46" s="109">
        <v>88711</v>
      </c>
      <c r="AK46" s="108">
        <v>1.021389121610081</v>
      </c>
      <c r="AL46" s="108">
        <v>0.9772519470791059</v>
      </c>
      <c r="AM46" s="109">
        <v>354710.78</v>
      </c>
      <c r="AN46" s="109">
        <v>387052</v>
      </c>
      <c r="AO46" s="109">
        <v>365594</v>
      </c>
      <c r="AP46" s="108">
        <v>1.0911760528505705</v>
      </c>
      <c r="AQ46" s="108">
        <v>0.94456056405711875</v>
      </c>
      <c r="AR46" s="108">
        <v>0.86876860982739279</v>
      </c>
      <c r="AS46" s="108">
        <v>0.67833862545956236</v>
      </c>
      <c r="AT46" s="108">
        <v>0.67123182756875777</v>
      </c>
      <c r="AU46" s="108">
        <v>0.78080471346027902</v>
      </c>
      <c r="AV46" s="108">
        <v>0.98952322980872587</v>
      </c>
      <c r="AW46" s="108">
        <v>0.78907163565145211</v>
      </c>
      <c r="AX46" s="96">
        <v>4.5895757575757576</v>
      </c>
      <c r="AY46" s="96">
        <v>48.846185601056803</v>
      </c>
      <c r="AZ46" s="96">
        <v>1.3092669432918396</v>
      </c>
      <c r="BA46" s="96">
        <v>30.104441875825625</v>
      </c>
      <c r="BB46" s="96">
        <v>1.1974548440065682</v>
      </c>
      <c r="BC46" s="96">
        <v>2.9000000000000004</v>
      </c>
      <c r="BD46" s="96">
        <v>3.3411111111111111</v>
      </c>
      <c r="BE46" s="96">
        <v>46.765302824940193</v>
      </c>
      <c r="BF46" s="96">
        <f t="shared" ref="BF46:BF76" si="122">SUM(BG46,BH46,BI46,BJ46,BK46)</f>
        <v>53.220748001199631</v>
      </c>
      <c r="BG46" s="96">
        <v>0.611438787537808</v>
      </c>
      <c r="BH46" s="96">
        <v>0.98783399553161477</v>
      </c>
      <c r="BI46" s="96">
        <v>1.2521708401819902</v>
      </c>
      <c r="BJ46" s="96">
        <v>6.0446420060771902E-3</v>
      </c>
      <c r="BK46" s="96">
        <v>50.363259735942144</v>
      </c>
      <c r="BL46" s="96">
        <v>49.765476442002957</v>
      </c>
      <c r="BM46" s="102">
        <v>68</v>
      </c>
      <c r="BN46" s="102">
        <v>11</v>
      </c>
      <c r="BO46" s="102">
        <v>20</v>
      </c>
      <c r="BP46" s="102">
        <v>48</v>
      </c>
      <c r="BQ46" s="102">
        <v>62</v>
      </c>
      <c r="BR46" s="102">
        <v>96</v>
      </c>
      <c r="BS46" s="102">
        <v>36</v>
      </c>
      <c r="BT46" s="102">
        <v>8</v>
      </c>
      <c r="BU46" s="40">
        <v>37.878790000000002</v>
      </c>
      <c r="BV46" s="117">
        <v>28.5</v>
      </c>
      <c r="BW46" s="117">
        <v>766.20000000000016</v>
      </c>
      <c r="BX46" s="130">
        <v>3494.6418794506162</v>
      </c>
      <c r="BY46" s="130">
        <v>1569.8249897468249</v>
      </c>
      <c r="BZ46" s="102">
        <v>81</v>
      </c>
      <c r="CA46" s="102">
        <v>42</v>
      </c>
      <c r="CB46" s="108">
        <v>33</v>
      </c>
      <c r="CC46" s="108">
        <v>29.9</v>
      </c>
      <c r="CD46" s="108">
        <v>-2.6000000000000014</v>
      </c>
      <c r="CE46" s="108">
        <v>1.1000000000000014</v>
      </c>
      <c r="CF46" s="108">
        <v>-2</v>
      </c>
      <c r="CG46" s="108">
        <v>0.92352941176470582</v>
      </c>
      <c r="CH46" s="108">
        <v>1.0355987055016183</v>
      </c>
      <c r="CI46" s="108">
        <v>0.94117647058823528</v>
      </c>
      <c r="CJ46" s="108">
        <v>98.1</v>
      </c>
      <c r="CK46" s="108">
        <v>103.2</v>
      </c>
      <c r="CL46" s="108">
        <v>8</v>
      </c>
      <c r="CM46" s="108">
        <v>8.8999999999999915</v>
      </c>
      <c r="CN46" s="108">
        <v>14</v>
      </c>
      <c r="CO46" s="108">
        <v>1.0807265388496468</v>
      </c>
      <c r="CP46" s="108">
        <v>1.085412667946257</v>
      </c>
      <c r="CQ46" s="108">
        <v>1.141271442986882</v>
      </c>
      <c r="CR46" s="108">
        <v>23.3</v>
      </c>
      <c r="CS46" s="108">
        <v>22.6</v>
      </c>
      <c r="CT46" s="108">
        <v>-0.90000000000000213</v>
      </c>
      <c r="CU46" s="108">
        <v>1.5999999999999979</v>
      </c>
      <c r="CV46" s="108">
        <v>0.89999999999999858</v>
      </c>
      <c r="CW46" s="108">
        <v>0.96296296296296291</v>
      </c>
      <c r="CX46" s="108">
        <v>1.0677966101694913</v>
      </c>
      <c r="CY46" s="108">
        <v>1.037037037037037</v>
      </c>
      <c r="CZ46" s="108">
        <v>65.8</v>
      </c>
      <c r="DA46" s="108">
        <v>77</v>
      </c>
      <c r="DB46" s="108">
        <v>11.900000000000006</v>
      </c>
      <c r="DC46" s="108">
        <v>9.9000000000000057</v>
      </c>
      <c r="DD46" s="108">
        <v>21.100000000000009</v>
      </c>
      <c r="DE46" s="108">
        <v>1.1781437125748504</v>
      </c>
      <c r="DF46" s="108">
        <v>1.1269230769230769</v>
      </c>
      <c r="DG46" s="108">
        <v>1.3158682634730541</v>
      </c>
      <c r="DH46" s="108">
        <v>9.6999999999999993</v>
      </c>
      <c r="DI46" s="108">
        <v>7.3</v>
      </c>
      <c r="DJ46" s="108">
        <v>-1.6999999999999993</v>
      </c>
      <c r="DK46" s="108">
        <v>-0.89999999999999947</v>
      </c>
      <c r="DL46" s="108">
        <v>-3.2999999999999989</v>
      </c>
      <c r="DM46" s="108">
        <v>0.8411214953271029</v>
      </c>
      <c r="DN46" s="108">
        <v>0.89156626506024095</v>
      </c>
      <c r="DO46" s="108">
        <v>0.69158878504672905</v>
      </c>
      <c r="DP46" s="108">
        <v>32.299999999999997</v>
      </c>
      <c r="DQ46" s="108">
        <v>26.2</v>
      </c>
      <c r="DR46" s="108">
        <v>-3.8999999999999986</v>
      </c>
      <c r="DS46" s="108">
        <v>-1.8000000000000007</v>
      </c>
      <c r="DT46" s="108">
        <v>-7.8999999999999986</v>
      </c>
      <c r="DU46" s="108">
        <v>0.88288288288288297</v>
      </c>
      <c r="DV46" s="108">
        <v>0.93382352941176472</v>
      </c>
      <c r="DW46" s="108">
        <v>0.76276276276276278</v>
      </c>
      <c r="DX46" s="108">
        <v>27.7</v>
      </c>
      <c r="DY46" s="108">
        <v>41.7</v>
      </c>
      <c r="DZ46" s="108">
        <v>10.000000000000004</v>
      </c>
      <c r="EA46" s="108">
        <v>-2.4000000000000057</v>
      </c>
      <c r="EB46" s="108">
        <v>11.599999999999998</v>
      </c>
      <c r="EC46" s="108">
        <v>1.3597122302158275</v>
      </c>
      <c r="ED46" s="108">
        <v>0.94258373205741619</v>
      </c>
      <c r="EE46" s="108">
        <v>1.4172661870503596</v>
      </c>
      <c r="EF46" s="97">
        <v>2.4821570347939979</v>
      </c>
      <c r="EG46" s="99">
        <v>86.931666666666672</v>
      </c>
      <c r="EH46" s="99">
        <v>131.9375</v>
      </c>
      <c r="EI46" s="103">
        <v>6163</v>
      </c>
      <c r="EJ46" s="103">
        <v>6163</v>
      </c>
      <c r="EK46" s="103">
        <v>445879.2</v>
      </c>
      <c r="EL46" s="103">
        <v>445879.2</v>
      </c>
      <c r="EM46" s="103">
        <v>359.1</v>
      </c>
      <c r="EN46" s="103">
        <v>45139.4</v>
      </c>
      <c r="EO46" s="103">
        <v>68700</v>
      </c>
      <c r="EP46" s="103">
        <v>900</v>
      </c>
      <c r="EQ46" s="103">
        <v>333969</v>
      </c>
      <c r="ER46" s="103">
        <v>2041</v>
      </c>
      <c r="ES46" s="103">
        <v>4000</v>
      </c>
      <c r="ET46" s="103">
        <v>94085</v>
      </c>
      <c r="EU46" s="103">
        <v>98731</v>
      </c>
      <c r="EV46" s="103">
        <v>192816</v>
      </c>
      <c r="EW46" s="99">
        <v>90082</v>
      </c>
      <c r="EX46" s="113">
        <v>1</v>
      </c>
      <c r="EY46" s="109">
        <v>284253266</v>
      </c>
      <c r="EZ46" s="109">
        <v>477256152</v>
      </c>
      <c r="FA46" s="109">
        <v>761509418</v>
      </c>
      <c r="FB46" s="114">
        <v>0.37327610126382427</v>
      </c>
      <c r="FC46" s="114">
        <v>251346</v>
      </c>
      <c r="FD46" s="114">
        <v>361709</v>
      </c>
      <c r="FE46" s="114">
        <v>42.64217749166356</v>
      </c>
      <c r="FF46" s="114">
        <v>66.199905195748826</v>
      </c>
      <c r="FG46" s="103">
        <v>37.284321287672064</v>
      </c>
      <c r="FH46" s="103">
        <v>39.883109809873737</v>
      </c>
      <c r="FI46" s="103">
        <v>3.1290519674764381</v>
      </c>
      <c r="FJ46" s="103">
        <v>12.4974081231494</v>
      </c>
      <c r="FK46" s="103">
        <v>7.2061088118283587</v>
      </c>
      <c r="FL46" s="103">
        <v>35.064845302966212</v>
      </c>
      <c r="FM46" s="103">
        <v>87.502591876850602</v>
      </c>
      <c r="FN46" s="103">
        <v>0.14282329077449502</v>
      </c>
      <c r="FO46" s="104">
        <v>0.98198300000000005</v>
      </c>
      <c r="FP46" s="104">
        <v>1.486586</v>
      </c>
      <c r="FQ46" s="104">
        <v>1.4380219999999999</v>
      </c>
      <c r="FR46" s="104">
        <v>0.84433080000000005</v>
      </c>
      <c r="FS46" s="104">
        <v>2.1366019999999999</v>
      </c>
      <c r="FT46" s="104">
        <v>1.6309370000000001</v>
      </c>
      <c r="FU46" s="104">
        <v>1.641246</v>
      </c>
      <c r="FV46" s="104">
        <v>2.001061</v>
      </c>
      <c r="FW46" s="104">
        <v>1.60947</v>
      </c>
      <c r="FX46" s="104">
        <v>1.9073869999999999</v>
      </c>
      <c r="FY46" s="104">
        <v>1.2286060000000001</v>
      </c>
      <c r="FZ46" s="104">
        <v>1.5381590000000001</v>
      </c>
      <c r="GA46" s="104">
        <v>0.77975139999999998</v>
      </c>
      <c r="GB46" s="104">
        <v>1.5828679999999999</v>
      </c>
      <c r="GC46" s="104">
        <v>1.680985</v>
      </c>
      <c r="GD46" s="104">
        <v>1.8907879999999999</v>
      </c>
      <c r="GE46" s="104">
        <v>1.5614779999999999</v>
      </c>
      <c r="GF46" s="104">
        <v>1.888501</v>
      </c>
      <c r="GG46" s="104">
        <v>1.834028</v>
      </c>
      <c r="GH46" s="104">
        <v>1.62181</v>
      </c>
      <c r="GI46" s="104">
        <v>1.722394</v>
      </c>
      <c r="GJ46" s="104">
        <v>1.5229839999999999</v>
      </c>
      <c r="GK46" s="105">
        <v>8.8666400000000003</v>
      </c>
      <c r="GL46" s="106">
        <v>6.8057650000000001</v>
      </c>
      <c r="GM46" s="106">
        <v>5.6664750000000002</v>
      </c>
      <c r="GN46" s="106">
        <v>5.9321099999999998</v>
      </c>
      <c r="GO46" s="106">
        <v>7.1172959999999996</v>
      </c>
      <c r="GP46" s="106">
        <v>3.1074799999999998</v>
      </c>
      <c r="GQ46" s="106">
        <v>3.5717439999999998</v>
      </c>
      <c r="GR46" s="105">
        <v>4.6315460000000002</v>
      </c>
      <c r="GS46" s="105">
        <v>6.3881449999999997</v>
      </c>
      <c r="GT46" s="107">
        <v>57.1</v>
      </c>
    </row>
    <row r="47" spans="1:202" x14ac:dyDescent="0.3">
      <c r="A47" s="15">
        <v>34</v>
      </c>
      <c r="B47" s="100" t="s">
        <v>73</v>
      </c>
      <c r="C47" s="115" t="s">
        <v>33</v>
      </c>
      <c r="D47" s="93">
        <v>0</v>
      </c>
      <c r="E47" s="99">
        <v>629052</v>
      </c>
      <c r="F47" s="99">
        <v>1184845</v>
      </c>
      <c r="G47" s="99">
        <v>3</v>
      </c>
      <c r="H47" s="99">
        <v>5</v>
      </c>
      <c r="I47" s="99">
        <v>0</v>
      </c>
      <c r="J47" s="95">
        <v>4491.8999999999996</v>
      </c>
      <c r="K47" s="109">
        <v>800</v>
      </c>
      <c r="L47" s="109">
        <v>800</v>
      </c>
      <c r="M47" s="109">
        <v>800</v>
      </c>
      <c r="N47" s="110">
        <v>800</v>
      </c>
      <c r="O47" s="109">
        <v>838</v>
      </c>
      <c r="P47" s="108">
        <v>1</v>
      </c>
      <c r="Q47" s="108">
        <v>1046.1935081148565</v>
      </c>
      <c r="R47" s="108">
        <v>1046.1935081148565</v>
      </c>
      <c r="S47" s="109">
        <v>67948</v>
      </c>
      <c r="T47" s="109">
        <v>37369.800000000003</v>
      </c>
      <c r="U47" s="109">
        <v>32582.2</v>
      </c>
      <c r="V47" s="109">
        <v>22185</v>
      </c>
      <c r="W47" s="108">
        <v>0.54998307554195058</v>
      </c>
      <c r="X47" s="108">
        <v>0.68090304205848406</v>
      </c>
      <c r="Y47" s="108">
        <v>1.2380436277744102</v>
      </c>
      <c r="Z47" s="111">
        <v>0</v>
      </c>
      <c r="AA47" s="111">
        <v>0</v>
      </c>
      <c r="AB47" s="112">
        <v>1</v>
      </c>
      <c r="AC47" s="109">
        <v>1536.12</v>
      </c>
      <c r="AD47" s="109">
        <v>1616</v>
      </c>
      <c r="AE47" s="109">
        <v>1580</v>
      </c>
      <c r="AF47" s="108">
        <v>1.0519673154991154</v>
      </c>
      <c r="AG47" s="108">
        <v>0.97773654916512054</v>
      </c>
      <c r="AH47" s="109">
        <v>0.2</v>
      </c>
      <c r="AI47" s="109">
        <v>2</v>
      </c>
      <c r="AJ47" s="109">
        <v>2746</v>
      </c>
      <c r="AK47" s="108">
        <v>2.5</v>
      </c>
      <c r="AL47" s="108">
        <v>915.66666666666663</v>
      </c>
      <c r="AM47" s="109">
        <v>65181.67</v>
      </c>
      <c r="AN47" s="109">
        <v>39685</v>
      </c>
      <c r="AO47" s="109">
        <v>25029</v>
      </c>
      <c r="AP47" s="108">
        <v>0.60884281052003553</v>
      </c>
      <c r="AQ47" s="108">
        <v>0.63070100287254949</v>
      </c>
      <c r="AR47" s="108">
        <v>2.3584796388365189E-2</v>
      </c>
      <c r="AS47" s="108">
        <v>4.0795242654840497E-2</v>
      </c>
      <c r="AT47" s="108">
        <v>0.17287255293647621</v>
      </c>
      <c r="AU47" s="108">
        <v>1.7297263026177974</v>
      </c>
      <c r="AV47" s="108">
        <v>4.2375664829135236</v>
      </c>
      <c r="AW47" s="108">
        <v>0.40818859352232045</v>
      </c>
      <c r="AX47" s="96">
        <v>3.9233009216380763</v>
      </c>
      <c r="AY47" s="96">
        <v>327.23346468087004</v>
      </c>
      <c r="AZ47" s="96">
        <v>1.0737034331628927</v>
      </c>
      <c r="BA47" s="96">
        <v>264.5205814911285</v>
      </c>
      <c r="BB47" s="96">
        <v>1.042280701754386</v>
      </c>
      <c r="BC47" s="96">
        <v>-3.7111111111111108</v>
      </c>
      <c r="BD47" s="96">
        <v>1.8966666666666667</v>
      </c>
      <c r="BE47" s="96">
        <v>99.692075433858889</v>
      </c>
      <c r="BF47" s="96">
        <f t="shared" si="122"/>
        <v>0.22471112051952372</v>
      </c>
      <c r="BG47" s="96">
        <v>5.0136971420533596E-3</v>
      </c>
      <c r="BH47" s="96">
        <v>1.1837896029848211E-3</v>
      </c>
      <c r="BI47" s="96">
        <v>3.3424647613689066E-3</v>
      </c>
      <c r="BJ47" s="96">
        <v>8.3561619034222664E-4</v>
      </c>
      <c r="BK47" s="96">
        <v>0.21433555282277439</v>
      </c>
      <c r="BL47" s="96">
        <v>56.331655214640449</v>
      </c>
      <c r="BM47" s="102">
        <v>41</v>
      </c>
      <c r="BN47" s="102">
        <v>18</v>
      </c>
      <c r="BO47" s="102">
        <v>41</v>
      </c>
      <c r="BP47" s="102">
        <v>11</v>
      </c>
      <c r="BQ47" s="102">
        <v>31</v>
      </c>
      <c r="BR47" s="102">
        <v>97</v>
      </c>
      <c r="BS47" s="102">
        <v>50</v>
      </c>
      <c r="BT47" s="102">
        <v>71</v>
      </c>
      <c r="BU47" s="40">
        <v>22.106200000000001</v>
      </c>
      <c r="BV47" s="118">
        <v>17</v>
      </c>
      <c r="BW47" s="118">
        <v>846</v>
      </c>
      <c r="BX47" s="110">
        <v>3089.8051885284135</v>
      </c>
      <c r="BY47" s="110">
        <v>7344.3037619002698</v>
      </c>
      <c r="BZ47" s="102">
        <v>84</v>
      </c>
      <c r="CA47" s="102">
        <v>47</v>
      </c>
      <c r="CB47" s="108">
        <v>432.5</v>
      </c>
      <c r="CC47" s="108">
        <v>489.1</v>
      </c>
      <c r="CD47" s="108">
        <v>43.800000000000011</v>
      </c>
      <c r="CE47" s="108">
        <v>40.699999999999932</v>
      </c>
      <c r="CF47" s="108">
        <v>97.299999999999955</v>
      </c>
      <c r="CG47" s="108">
        <v>1.101038062283737</v>
      </c>
      <c r="CH47" s="108">
        <v>1.0830442766782289</v>
      </c>
      <c r="CI47" s="108">
        <v>1.2244521337946943</v>
      </c>
      <c r="CJ47" s="108">
        <v>1948.7</v>
      </c>
      <c r="CK47" s="108">
        <v>2576.6</v>
      </c>
      <c r="CL47" s="108">
        <v>384.60000000000014</v>
      </c>
      <c r="CM47" s="108">
        <v>251.40000000000009</v>
      </c>
      <c r="CN47" s="108">
        <v>879.3</v>
      </c>
      <c r="CO47" s="108">
        <v>1.1972611170949377</v>
      </c>
      <c r="CP47" s="108">
        <v>1.0975325884543763</v>
      </c>
      <c r="CQ47" s="108">
        <v>1.4509924603785198</v>
      </c>
      <c r="CR47" s="108">
        <v>429.3</v>
      </c>
      <c r="CS47" s="108">
        <v>484.2</v>
      </c>
      <c r="CT47" s="108">
        <v>41.800000000000011</v>
      </c>
      <c r="CU47" s="108">
        <v>43.199999999999989</v>
      </c>
      <c r="CV47" s="108">
        <v>98.099999999999966</v>
      </c>
      <c r="CW47" s="108">
        <v>1.0971415291656983</v>
      </c>
      <c r="CX47" s="108">
        <v>1.089035449299258</v>
      </c>
      <c r="CY47" s="108">
        <v>1.2279804787357658</v>
      </c>
      <c r="CZ47" s="108">
        <v>1934.2</v>
      </c>
      <c r="DA47" s="108">
        <v>2550.6999999999998</v>
      </c>
      <c r="DB47" s="108">
        <v>370.60000000000014</v>
      </c>
      <c r="DC47" s="108">
        <v>265.60000000000036</v>
      </c>
      <c r="DD47" s="108">
        <v>882.10000000000014</v>
      </c>
      <c r="DE47" s="108">
        <v>1.1915047540305912</v>
      </c>
      <c r="DF47" s="108">
        <v>1.1040874710976998</v>
      </c>
      <c r="DG47" s="108">
        <v>1.4558185200496074</v>
      </c>
      <c r="DH47" s="108">
        <v>3.2</v>
      </c>
      <c r="DI47" s="108">
        <v>4.9000000000000004</v>
      </c>
      <c r="DJ47" s="108">
        <v>2</v>
      </c>
      <c r="DK47" s="108">
        <v>-2.5000000000000004</v>
      </c>
      <c r="DL47" s="108">
        <v>-0.80000000000000027</v>
      </c>
      <c r="DM47" s="108">
        <v>1.4761904761904763</v>
      </c>
      <c r="DN47" s="108">
        <v>0.57627118644067787</v>
      </c>
      <c r="DO47" s="108">
        <v>0.80952380952380942</v>
      </c>
      <c r="DP47" s="108">
        <v>14.5</v>
      </c>
      <c r="DQ47" s="108">
        <v>25.9</v>
      </c>
      <c r="DR47" s="108">
        <v>14</v>
      </c>
      <c r="DS47" s="108">
        <v>-14.2</v>
      </c>
      <c r="DT47" s="108">
        <v>-2.8000000000000007</v>
      </c>
      <c r="DU47" s="108">
        <v>1.903225806451613</v>
      </c>
      <c r="DV47" s="108">
        <v>0.47211895910780671</v>
      </c>
      <c r="DW47" s="108">
        <v>0.8193548387096774</v>
      </c>
      <c r="DX47" s="108">
        <v>0.8</v>
      </c>
      <c r="DY47" s="108">
        <v>0</v>
      </c>
      <c r="DZ47" s="108">
        <v>9.9999999999999978E-2</v>
      </c>
      <c r="EA47" s="108">
        <v>1.2</v>
      </c>
      <c r="EB47" s="108">
        <v>0.39999999999999991</v>
      </c>
      <c r="EC47" s="108">
        <v>1.1111111111111112</v>
      </c>
      <c r="ED47" s="108">
        <v>13</v>
      </c>
      <c r="EE47" s="108">
        <v>1.4444444444444444</v>
      </c>
      <c r="EF47" s="97">
        <v>4.9901129488201494</v>
      </c>
      <c r="EG47" s="99">
        <v>1.0795833333333333</v>
      </c>
      <c r="EH47" s="99">
        <v>2.7291666666666665</v>
      </c>
      <c r="EI47" s="103">
        <v>51267</v>
      </c>
      <c r="EJ47" s="103">
        <v>51267</v>
      </c>
      <c r="EK47" s="103">
        <v>6143.97</v>
      </c>
      <c r="EL47" s="103">
        <v>6143.97</v>
      </c>
      <c r="EM47" s="103">
        <v>711.7</v>
      </c>
      <c r="EN47" s="103">
        <v>7584.5</v>
      </c>
      <c r="EO47" s="103">
        <v>390</v>
      </c>
      <c r="EP47" s="103">
        <v>2000</v>
      </c>
      <c r="EQ47" s="103">
        <v>9149</v>
      </c>
      <c r="ER47" s="103">
        <v>613</v>
      </c>
      <c r="ES47" s="103">
        <v>1404</v>
      </c>
      <c r="ET47" s="103">
        <v>0</v>
      </c>
      <c r="EU47" s="103">
        <v>5472</v>
      </c>
      <c r="EV47" s="103">
        <v>5472</v>
      </c>
      <c r="EW47" s="99">
        <v>0</v>
      </c>
      <c r="EX47" s="113">
        <v>0</v>
      </c>
      <c r="EY47" s="109">
        <v>0</v>
      </c>
      <c r="EZ47" s="109">
        <v>0</v>
      </c>
      <c r="FA47" s="109">
        <v>0</v>
      </c>
      <c r="FB47" s="114">
        <v>1</v>
      </c>
      <c r="FC47" s="114">
        <v>0</v>
      </c>
      <c r="FD47" s="114">
        <v>0</v>
      </c>
      <c r="FE47" s="114">
        <v>0</v>
      </c>
      <c r="FF47" s="114">
        <v>0</v>
      </c>
      <c r="FG47" s="103">
        <v>0</v>
      </c>
      <c r="FH47" s="103">
        <v>0</v>
      </c>
      <c r="FI47" s="103">
        <v>0</v>
      </c>
      <c r="FJ47" s="103">
        <v>0</v>
      </c>
      <c r="FK47" s="103">
        <v>0</v>
      </c>
      <c r="FL47" s="103">
        <v>0</v>
      </c>
      <c r="FM47" s="103">
        <v>0</v>
      </c>
      <c r="FN47" s="103">
        <v>0</v>
      </c>
      <c r="FO47" s="104">
        <v>1.115111</v>
      </c>
      <c r="FP47" s="104">
        <v>1.916334</v>
      </c>
      <c r="FQ47" s="104">
        <v>1.1917439999999999</v>
      </c>
      <c r="FR47" s="104">
        <v>0.71233869999999999</v>
      </c>
      <c r="FS47" s="104">
        <v>2.734982</v>
      </c>
      <c r="FT47" s="104">
        <v>2.1094789999999999</v>
      </c>
      <c r="FU47" s="104">
        <v>1.884002</v>
      </c>
      <c r="FV47" s="104">
        <v>2.1566169999999998</v>
      </c>
      <c r="FW47" s="104">
        <v>1.913216</v>
      </c>
      <c r="FX47" s="104">
        <v>2.1097610000000002</v>
      </c>
      <c r="FY47" s="104">
        <v>1.698375</v>
      </c>
      <c r="FZ47" s="104">
        <v>1.941327</v>
      </c>
      <c r="GA47" s="104">
        <v>1.1994389999999999</v>
      </c>
      <c r="GB47" s="104">
        <v>1.830713</v>
      </c>
      <c r="GC47" s="104">
        <v>1.8093090000000001</v>
      </c>
      <c r="GD47" s="104">
        <v>1.733519</v>
      </c>
      <c r="GE47" s="104">
        <v>1.704032</v>
      </c>
      <c r="GF47" s="104">
        <v>1.9627969999999999</v>
      </c>
      <c r="GG47" s="104">
        <v>1.7511190000000001</v>
      </c>
      <c r="GH47" s="104">
        <v>1.6841379999999999</v>
      </c>
      <c r="GI47" s="104">
        <v>2.001058</v>
      </c>
      <c r="GJ47" s="104">
        <v>1.6910609999999999</v>
      </c>
      <c r="GK47" s="105">
        <v>8.4690159999999999</v>
      </c>
      <c r="GL47" s="106">
        <v>8.3747369999999997</v>
      </c>
      <c r="GM47" s="106">
        <v>6.831099</v>
      </c>
      <c r="GN47" s="106">
        <v>7.8911100000000003</v>
      </c>
      <c r="GO47" s="106">
        <v>7.8985560000000001</v>
      </c>
      <c r="GP47" s="106">
        <v>5.9813289999999997</v>
      </c>
      <c r="GQ47" s="106">
        <v>4.1635270000000002</v>
      </c>
      <c r="GR47" s="105">
        <v>4.8337830000000004</v>
      </c>
      <c r="GS47" s="105">
        <v>6.5338640000000003</v>
      </c>
      <c r="GT47" s="107">
        <v>67.12</v>
      </c>
    </row>
    <row r="48" spans="1:202" x14ac:dyDescent="0.3">
      <c r="A48" s="15">
        <v>35</v>
      </c>
      <c r="B48" s="100" t="s">
        <v>74</v>
      </c>
      <c r="C48" s="115" t="s">
        <v>39</v>
      </c>
      <c r="D48" s="93">
        <v>1</v>
      </c>
      <c r="E48" s="99">
        <v>415035</v>
      </c>
      <c r="F48" s="99">
        <v>2470295</v>
      </c>
      <c r="G48" s="99">
        <v>450</v>
      </c>
      <c r="H48" s="99">
        <v>260</v>
      </c>
      <c r="I48" s="99">
        <v>90</v>
      </c>
      <c r="J48" s="95">
        <v>6383.9</v>
      </c>
      <c r="K48" s="109">
        <v>233800</v>
      </c>
      <c r="L48" s="109">
        <v>258450</v>
      </c>
      <c r="M48" s="109">
        <v>261782.21</v>
      </c>
      <c r="N48" s="110">
        <v>259540.75</v>
      </c>
      <c r="O48" s="109">
        <v>267433</v>
      </c>
      <c r="P48" s="108">
        <v>1.1054315422089727</v>
      </c>
      <c r="Q48" s="108">
        <v>1.021585761745377</v>
      </c>
      <c r="R48" s="108">
        <v>0.92415108736987228</v>
      </c>
      <c r="S48" s="109">
        <v>51364</v>
      </c>
      <c r="T48" s="109">
        <v>69304.800000000003</v>
      </c>
      <c r="U48" s="109">
        <v>71822.429999999993</v>
      </c>
      <c r="V48" s="109">
        <v>85610</v>
      </c>
      <c r="W48" s="108">
        <v>1.3492806385671177</v>
      </c>
      <c r="X48" s="108">
        <v>1.191964794775187</v>
      </c>
      <c r="Y48" s="108">
        <v>0.88340761788519118</v>
      </c>
      <c r="Z48" s="116">
        <v>508</v>
      </c>
      <c r="AA48" s="111">
        <v>508</v>
      </c>
      <c r="AB48" s="112">
        <v>1</v>
      </c>
      <c r="AC48" s="109">
        <v>204936.44</v>
      </c>
      <c r="AD48" s="109">
        <v>148851</v>
      </c>
      <c r="AE48" s="109">
        <v>112033</v>
      </c>
      <c r="AF48" s="108">
        <v>0.72632897141683828</v>
      </c>
      <c r="AG48" s="108">
        <v>0.75265364254427214</v>
      </c>
      <c r="AH48" s="109">
        <v>19333.05</v>
      </c>
      <c r="AI48" s="109">
        <v>44959</v>
      </c>
      <c r="AJ48" s="109">
        <v>56038</v>
      </c>
      <c r="AK48" s="108">
        <v>2.3254310400562739</v>
      </c>
      <c r="AL48" s="108">
        <v>1.2464190391459076</v>
      </c>
      <c r="AM48" s="109">
        <v>57924.87</v>
      </c>
      <c r="AN48" s="109">
        <v>139795</v>
      </c>
      <c r="AO48" s="109">
        <v>174127</v>
      </c>
      <c r="AP48" s="108">
        <v>2.4133603863006288</v>
      </c>
      <c r="AQ48" s="108">
        <v>1.2455864259349338</v>
      </c>
      <c r="AR48" s="108">
        <v>3.8716809950372775</v>
      </c>
      <c r="AS48" s="108">
        <v>1.3863844459068928</v>
      </c>
      <c r="AT48" s="108">
        <v>0.96522098686024072</v>
      </c>
      <c r="AU48" s="108">
        <v>0.35808333581303858</v>
      </c>
      <c r="AV48" s="108">
        <v>0.69621452383566573</v>
      </c>
      <c r="AW48" s="108">
        <v>0.51432902295724081</v>
      </c>
      <c r="AX48" s="96">
        <v>4.5511545896062691</v>
      </c>
      <c r="AY48" s="96">
        <v>102.74283745046132</v>
      </c>
      <c r="AZ48" s="96">
        <v>1.0342163355408387</v>
      </c>
      <c r="BA48" s="96">
        <v>77.303842478735575</v>
      </c>
      <c r="BB48" s="96">
        <v>0.93910561370123691</v>
      </c>
      <c r="BC48" s="96">
        <v>-1.0555555555555556</v>
      </c>
      <c r="BD48" s="96">
        <v>2.6177777777777775</v>
      </c>
      <c r="BE48" s="96">
        <v>34.580170681505706</v>
      </c>
      <c r="BF48" s="96">
        <f t="shared" si="122"/>
        <v>65.416737851756039</v>
      </c>
      <c r="BG48" s="96">
        <v>15.334163148089392</v>
      </c>
      <c r="BH48" s="96">
        <v>0.32069899690039783</v>
      </c>
      <c r="BI48" s="96">
        <v>0.15587500711850893</v>
      </c>
      <c r="BJ48" s="96">
        <v>23.7793994419089</v>
      </c>
      <c r="BK48" s="96">
        <v>25.826601257738844</v>
      </c>
      <c r="BL48" s="96">
        <v>53.542852793423656</v>
      </c>
      <c r="BM48" s="102">
        <v>74</v>
      </c>
      <c r="BN48" s="102">
        <v>10</v>
      </c>
      <c r="BO48" s="102">
        <v>16</v>
      </c>
      <c r="BP48" s="102">
        <v>57</v>
      </c>
      <c r="BQ48" s="102">
        <v>72</v>
      </c>
      <c r="BR48" s="102">
        <v>87</v>
      </c>
      <c r="BS48" s="102">
        <v>33</v>
      </c>
      <c r="BT48" s="102">
        <v>21</v>
      </c>
      <c r="BU48" s="40">
        <v>55.057880000000004</v>
      </c>
      <c r="BV48" s="118">
        <v>15</v>
      </c>
      <c r="BW48" s="118">
        <v>427.7</v>
      </c>
      <c r="BX48" s="110">
        <v>1885.4783738621911</v>
      </c>
      <c r="BY48" s="110">
        <v>458.0390834661859</v>
      </c>
      <c r="BZ48" s="102">
        <v>79</v>
      </c>
      <c r="CA48" s="102">
        <v>38</v>
      </c>
      <c r="CB48" s="108">
        <v>53.1</v>
      </c>
      <c r="CC48" s="108">
        <v>63.1</v>
      </c>
      <c r="CD48" s="108">
        <v>7.6999999999999957</v>
      </c>
      <c r="CE48" s="108">
        <v>6.1000000000000014</v>
      </c>
      <c r="CF48" s="108">
        <v>16.100000000000001</v>
      </c>
      <c r="CG48" s="108">
        <v>1.1423290203327172</v>
      </c>
      <c r="CH48" s="108">
        <v>1.0951638065522622</v>
      </c>
      <c r="CI48" s="108">
        <v>1.2975970425138632</v>
      </c>
      <c r="CJ48" s="108">
        <v>182.1</v>
      </c>
      <c r="CK48" s="108">
        <v>251.7</v>
      </c>
      <c r="CL48" s="108">
        <v>45.900000000000006</v>
      </c>
      <c r="CM48" s="108">
        <v>44.300000000000011</v>
      </c>
      <c r="CN48" s="108">
        <v>113.9</v>
      </c>
      <c r="CO48" s="108">
        <v>1.2506826870562535</v>
      </c>
      <c r="CP48" s="108">
        <v>1.1753066877720617</v>
      </c>
      <c r="CQ48" s="108">
        <v>1.6220644456581104</v>
      </c>
      <c r="CR48" s="108">
        <v>28.4</v>
      </c>
      <c r="CS48" s="108">
        <v>30.4</v>
      </c>
      <c r="CT48" s="108">
        <v>1.3000000000000007</v>
      </c>
      <c r="CU48" s="108">
        <v>1.2000000000000028</v>
      </c>
      <c r="CV48" s="108">
        <v>3.2000000000000028</v>
      </c>
      <c r="CW48" s="108">
        <v>1.0442176870748299</v>
      </c>
      <c r="CX48" s="108">
        <v>1.0382165605095541</v>
      </c>
      <c r="CY48" s="108">
        <v>1.1088435374149661</v>
      </c>
      <c r="CZ48" s="108">
        <v>117.5</v>
      </c>
      <c r="DA48" s="108">
        <v>141.69999999999999</v>
      </c>
      <c r="DB48" s="108">
        <v>8.9000000000000057</v>
      </c>
      <c r="DC48" s="108">
        <v>15.900000000000006</v>
      </c>
      <c r="DD48" s="108">
        <v>40.099999999999994</v>
      </c>
      <c r="DE48" s="108">
        <v>1.0751054852320676</v>
      </c>
      <c r="DF48" s="108">
        <v>1.1114225648213034</v>
      </c>
      <c r="DG48" s="108">
        <v>1.3383966244725738</v>
      </c>
      <c r="DH48" s="108">
        <v>24.7</v>
      </c>
      <c r="DI48" s="108">
        <v>32.700000000000003</v>
      </c>
      <c r="DJ48" s="108">
        <v>6.4000000000000021</v>
      </c>
      <c r="DK48" s="108">
        <v>4.8999999999999986</v>
      </c>
      <c r="DL48" s="108">
        <v>12.900000000000002</v>
      </c>
      <c r="DM48" s="108">
        <v>1.2490272373540856</v>
      </c>
      <c r="DN48" s="108">
        <v>1.1454005934718101</v>
      </c>
      <c r="DO48" s="108">
        <v>1.5019455252918288</v>
      </c>
      <c r="DP48" s="108">
        <v>64.599999999999994</v>
      </c>
      <c r="DQ48" s="108">
        <v>110</v>
      </c>
      <c r="DR48" s="108">
        <v>37</v>
      </c>
      <c r="DS48" s="108">
        <v>28.400000000000006</v>
      </c>
      <c r="DT48" s="108">
        <v>73.800000000000011</v>
      </c>
      <c r="DU48" s="108">
        <v>1.5640243902439024</v>
      </c>
      <c r="DV48" s="108">
        <v>1.2558558558558559</v>
      </c>
      <c r="DW48" s="108">
        <v>2.1250000000000004</v>
      </c>
      <c r="DX48" s="108">
        <v>5.6</v>
      </c>
      <c r="DY48" s="108">
        <v>9.6999999999999993</v>
      </c>
      <c r="DZ48" s="108">
        <v>2.2000000000000002</v>
      </c>
      <c r="EA48" s="108">
        <v>-0.89999999999999858</v>
      </c>
      <c r="EB48" s="108">
        <v>3.2000000000000011</v>
      </c>
      <c r="EC48" s="108">
        <v>1.3859649122807018</v>
      </c>
      <c r="ED48" s="108">
        <v>0.90816326530612257</v>
      </c>
      <c r="EE48" s="108">
        <v>1.56140350877193</v>
      </c>
      <c r="EF48" s="97">
        <v>4.6857881450809611</v>
      </c>
      <c r="EG48" s="99">
        <v>23.313958333333332</v>
      </c>
      <c r="EH48" s="99">
        <v>53.5</v>
      </c>
      <c r="EI48" s="103">
        <v>56432.9</v>
      </c>
      <c r="EJ48" s="103">
        <v>56432.9</v>
      </c>
      <c r="EK48" s="103">
        <v>20421.599999999999</v>
      </c>
      <c r="EL48" s="103">
        <v>20421.599999999999</v>
      </c>
      <c r="EM48" s="103">
        <v>0</v>
      </c>
      <c r="EN48" s="103">
        <v>152179.6</v>
      </c>
      <c r="EO48" s="103">
        <v>10712</v>
      </c>
      <c r="EP48" s="103">
        <v>6000</v>
      </c>
      <c r="EQ48" s="103">
        <v>26606</v>
      </c>
      <c r="ER48" s="103">
        <v>424</v>
      </c>
      <c r="ES48" s="103">
        <v>10976</v>
      </c>
      <c r="ET48" s="103">
        <v>141626</v>
      </c>
      <c r="EU48" s="103">
        <v>22278</v>
      </c>
      <c r="EV48" s="103">
        <v>163904</v>
      </c>
      <c r="EW48" s="99">
        <v>29845</v>
      </c>
      <c r="EX48" s="113">
        <v>1</v>
      </c>
      <c r="EY48" s="109">
        <v>32087201</v>
      </c>
      <c r="EZ48" s="109">
        <v>139746651</v>
      </c>
      <c r="FA48" s="109">
        <v>171833852</v>
      </c>
      <c r="FB48" s="114">
        <v>0.18673387949928585</v>
      </c>
      <c r="FC48" s="114">
        <v>116903</v>
      </c>
      <c r="FD48" s="114">
        <v>158353</v>
      </c>
      <c r="FE48" s="114">
        <v>45.042252517186611</v>
      </c>
      <c r="FF48" s="114">
        <v>59.212213900304</v>
      </c>
      <c r="FG48" s="103">
        <v>51.272157774087013</v>
      </c>
      <c r="FH48" s="103">
        <v>7.1536377586783955</v>
      </c>
      <c r="FI48" s="103">
        <v>1.9898581018357719</v>
      </c>
      <c r="FJ48" s="103">
        <v>18.126590591905426</v>
      </c>
      <c r="FK48" s="103">
        <v>21.457755773493396</v>
      </c>
      <c r="FL48" s="103">
        <v>66.378281434516552</v>
      </c>
      <c r="FM48" s="103">
        <v>81.873409408094574</v>
      </c>
      <c r="FN48" s="103">
        <v>0.2213977739897724</v>
      </c>
      <c r="FO48" s="104">
        <v>1.2436959999999999</v>
      </c>
      <c r="FP48" s="104">
        <v>1.6320060000000001</v>
      </c>
      <c r="FQ48" s="104">
        <v>1.5591459999999999</v>
      </c>
      <c r="FR48" s="104">
        <v>0.9772961</v>
      </c>
      <c r="FS48" s="104">
        <v>2.5919279999999998</v>
      </c>
      <c r="FT48" s="104">
        <v>2.220129</v>
      </c>
      <c r="FU48" s="104">
        <v>1.8128850000000001</v>
      </c>
      <c r="FV48" s="104">
        <v>1.5086569999999999</v>
      </c>
      <c r="FW48" s="104">
        <v>2.0028480000000002</v>
      </c>
      <c r="FX48" s="104">
        <v>2.0209969999999999</v>
      </c>
      <c r="FY48" s="104">
        <v>1.1840889999999999</v>
      </c>
      <c r="FZ48" s="104">
        <v>1.6337900000000001</v>
      </c>
      <c r="GA48" s="104">
        <v>0.7651365</v>
      </c>
      <c r="GB48" s="104">
        <v>1.7952030000000001</v>
      </c>
      <c r="GC48" s="104">
        <v>1.8084819999999999</v>
      </c>
      <c r="GD48" s="104">
        <v>1.7824469999999999</v>
      </c>
      <c r="GE48" s="104">
        <v>1.4821770000000001</v>
      </c>
      <c r="GF48" s="104">
        <v>1.808616</v>
      </c>
      <c r="GG48" s="104">
        <v>2.0669780000000002</v>
      </c>
      <c r="GH48" s="104">
        <v>1.6066240000000001</v>
      </c>
      <c r="GI48" s="104">
        <v>1.426309</v>
      </c>
      <c r="GJ48" s="104">
        <v>1.686955</v>
      </c>
      <c r="GK48" s="105">
        <v>9.4052179999999996</v>
      </c>
      <c r="GL48" s="106">
        <v>7.5445549999999999</v>
      </c>
      <c r="GM48" s="106">
        <v>7.3375170000000001</v>
      </c>
      <c r="GN48" s="106">
        <v>8.281231</v>
      </c>
      <c r="GO48" s="106">
        <v>8.0496009999999991</v>
      </c>
      <c r="GP48" s="106">
        <v>9.3760860000000008</v>
      </c>
      <c r="GQ48" s="106">
        <v>4.4322850000000003</v>
      </c>
      <c r="GR48" s="105">
        <v>5.2185779999999999</v>
      </c>
      <c r="GS48" s="105">
        <v>6.188205</v>
      </c>
      <c r="GT48" s="107">
        <v>73.53</v>
      </c>
    </row>
    <row r="49" spans="1:202" x14ac:dyDescent="0.3">
      <c r="A49" s="15">
        <v>36</v>
      </c>
      <c r="B49" s="100" t="s">
        <v>75</v>
      </c>
      <c r="C49" s="115" t="s">
        <v>52</v>
      </c>
      <c r="D49" s="93">
        <v>1</v>
      </c>
      <c r="E49" s="99">
        <v>310334</v>
      </c>
      <c r="F49" s="99">
        <v>2463993</v>
      </c>
      <c r="G49" s="99">
        <v>750</v>
      </c>
      <c r="H49" s="99">
        <v>290</v>
      </c>
      <c r="I49" s="99">
        <v>100</v>
      </c>
      <c r="J49" s="95">
        <v>9068.7999999999993</v>
      </c>
      <c r="K49" s="109">
        <v>315747</v>
      </c>
      <c r="L49" s="109">
        <v>358321.4</v>
      </c>
      <c r="M49" s="109">
        <v>362038.7</v>
      </c>
      <c r="N49" s="110">
        <v>381057.8</v>
      </c>
      <c r="O49" s="109">
        <v>405980</v>
      </c>
      <c r="P49" s="108">
        <v>1.1348366418789668</v>
      </c>
      <c r="Q49" s="108">
        <v>1.1213714959989194</v>
      </c>
      <c r="R49" s="108">
        <v>0.98813472760471233</v>
      </c>
      <c r="S49" s="109">
        <v>16364</v>
      </c>
      <c r="T49" s="109">
        <v>25269.1</v>
      </c>
      <c r="U49" s="109">
        <v>28942</v>
      </c>
      <c r="V49" s="109">
        <v>14862</v>
      </c>
      <c r="W49" s="108">
        <v>1.5441552092881148</v>
      </c>
      <c r="X49" s="108">
        <v>0.51352658673945339</v>
      </c>
      <c r="Y49" s="108">
        <v>0.33256150913495219</v>
      </c>
      <c r="Z49" s="116">
        <v>8130</v>
      </c>
      <c r="AA49" s="111">
        <v>12571</v>
      </c>
      <c r="AB49" s="112">
        <v>1.5462484624846249</v>
      </c>
      <c r="AC49" s="109">
        <v>290477.84999999998</v>
      </c>
      <c r="AD49" s="109">
        <v>335111</v>
      </c>
      <c r="AE49" s="109">
        <v>236338</v>
      </c>
      <c r="AF49" s="108">
        <v>1.1536536997444049</v>
      </c>
      <c r="AG49" s="108">
        <v>0.70525376590513023</v>
      </c>
      <c r="AH49" s="109">
        <v>32923.699999999997</v>
      </c>
      <c r="AI49" s="109">
        <v>32020.000000000004</v>
      </c>
      <c r="AJ49" s="109">
        <v>31133</v>
      </c>
      <c r="AK49" s="108">
        <v>0.97255252135934445</v>
      </c>
      <c r="AL49" s="108">
        <v>0.97229942850004669</v>
      </c>
      <c r="AM49" s="109">
        <v>35851.129999999997</v>
      </c>
      <c r="AN49" s="109">
        <v>51569</v>
      </c>
      <c r="AO49" s="109">
        <v>144339</v>
      </c>
      <c r="AP49" s="108">
        <v>1.4384082619359018</v>
      </c>
      <c r="AQ49" s="108">
        <v>2.7989140973434168</v>
      </c>
      <c r="AR49" s="108">
        <v>9.0204556884067983</v>
      </c>
      <c r="AS49" s="108">
        <v>7.1191002520845457</v>
      </c>
      <c r="AT49" s="108">
        <v>1.853069142302896</v>
      </c>
      <c r="AU49" s="108">
        <v>0.78921736306893031</v>
      </c>
      <c r="AV49" s="108">
        <v>0.26029541328067379</v>
      </c>
      <c r="AW49" s="108">
        <v>3.0320064157946787</v>
      </c>
      <c r="AX49" s="96">
        <v>5.1959562743259387</v>
      </c>
      <c r="AY49" s="96">
        <v>44.735797459421313</v>
      </c>
      <c r="AZ49" s="96">
        <v>0.59252227252811451</v>
      </c>
      <c r="BA49" s="96">
        <v>35.991531404375444</v>
      </c>
      <c r="BB49" s="96">
        <v>1.3024060931279209</v>
      </c>
      <c r="BC49" s="96">
        <v>0.18888888888888888</v>
      </c>
      <c r="BD49" s="96">
        <v>2.9555555555555557</v>
      </c>
      <c r="BE49" s="96">
        <v>15.284667829053555</v>
      </c>
      <c r="BF49" s="96">
        <f t="shared" si="122"/>
        <v>84.715062266870348</v>
      </c>
      <c r="BG49" s="96">
        <v>0.27611186984145836</v>
      </c>
      <c r="BH49" s="96">
        <v>32.335857836125044</v>
      </c>
      <c r="BI49" s="96">
        <v>0.25182050299323622</v>
      </c>
      <c r="BJ49" s="96">
        <v>22.48948723623624</v>
      </c>
      <c r="BK49" s="96">
        <v>29.361784821674377</v>
      </c>
      <c r="BL49" s="96">
        <v>52.076637824474659</v>
      </c>
      <c r="BM49" s="102">
        <v>83</v>
      </c>
      <c r="BN49" s="102">
        <v>5</v>
      </c>
      <c r="BO49" s="102">
        <v>13</v>
      </c>
      <c r="BP49" s="102">
        <v>76</v>
      </c>
      <c r="BQ49" s="102">
        <v>87</v>
      </c>
      <c r="BR49" s="102">
        <v>71</v>
      </c>
      <c r="BS49" s="102">
        <v>14</v>
      </c>
      <c r="BT49" s="102">
        <v>9</v>
      </c>
      <c r="BU49" s="40">
        <v>22.856650000000002</v>
      </c>
      <c r="BV49" s="117">
        <v>8</v>
      </c>
      <c r="BW49" s="117">
        <v>2105.5</v>
      </c>
      <c r="BX49" s="130">
        <v>8019.3987427534748</v>
      </c>
      <c r="BY49" s="130">
        <v>3644.2887861788145</v>
      </c>
      <c r="BZ49" s="102">
        <v>68</v>
      </c>
      <c r="CA49" s="102">
        <v>32</v>
      </c>
      <c r="CB49" s="108">
        <v>46.5</v>
      </c>
      <c r="CC49" s="108">
        <v>49.3</v>
      </c>
      <c r="CD49" s="108">
        <v>3.2000000000000028</v>
      </c>
      <c r="CE49" s="108">
        <v>4.9000000000000057</v>
      </c>
      <c r="CF49" s="108">
        <v>7.7000000000000028</v>
      </c>
      <c r="CG49" s="108">
        <v>1.0673684210526317</v>
      </c>
      <c r="CH49" s="108">
        <v>1.0974155069582505</v>
      </c>
      <c r="CI49" s="108">
        <v>1.1621052631578948</v>
      </c>
      <c r="CJ49" s="108">
        <v>121.7</v>
      </c>
      <c r="CK49" s="108">
        <v>171.3</v>
      </c>
      <c r="CL49" s="108">
        <v>45.100000000000009</v>
      </c>
      <c r="CM49" s="108">
        <v>35</v>
      </c>
      <c r="CN49" s="108">
        <v>84.600000000000009</v>
      </c>
      <c r="CO49" s="108">
        <v>1.3675631621841891</v>
      </c>
      <c r="CP49" s="108">
        <v>1.2031340684852003</v>
      </c>
      <c r="CQ49" s="108">
        <v>1.6894865525672371</v>
      </c>
      <c r="CR49" s="108">
        <v>30.5</v>
      </c>
      <c r="CS49" s="108">
        <v>29.3</v>
      </c>
      <c r="CT49" s="108">
        <v>-0.19999999999999929</v>
      </c>
      <c r="CU49" s="108">
        <v>2.0999999999999979</v>
      </c>
      <c r="CV49" s="108">
        <v>0.89999999999999858</v>
      </c>
      <c r="CW49" s="108">
        <v>0.99365079365079367</v>
      </c>
      <c r="CX49" s="108">
        <v>1.0693069306930691</v>
      </c>
      <c r="CY49" s="108">
        <v>1.0285714285714285</v>
      </c>
      <c r="CZ49" s="108">
        <v>92.8</v>
      </c>
      <c r="DA49" s="108">
        <v>118.6</v>
      </c>
      <c r="DB49" s="108">
        <v>23.900000000000006</v>
      </c>
      <c r="DC49" s="108">
        <v>18.099999999999994</v>
      </c>
      <c r="DD49" s="108">
        <v>43.899999999999991</v>
      </c>
      <c r="DE49" s="108">
        <v>1.2547974413646057</v>
      </c>
      <c r="DF49" s="108">
        <v>1.1513377926421404</v>
      </c>
      <c r="DG49" s="108">
        <v>1.4680170575692963</v>
      </c>
      <c r="DH49" s="108">
        <v>16</v>
      </c>
      <c r="DI49" s="108">
        <v>20</v>
      </c>
      <c r="DJ49" s="108">
        <v>3.3999999999999986</v>
      </c>
      <c r="DK49" s="108">
        <v>2.8000000000000007</v>
      </c>
      <c r="DL49" s="108">
        <v>6.8000000000000007</v>
      </c>
      <c r="DM49" s="108">
        <v>1.2</v>
      </c>
      <c r="DN49" s="108">
        <v>1.1333333333333333</v>
      </c>
      <c r="DO49" s="108">
        <v>1.4000000000000001</v>
      </c>
      <c r="DP49" s="108">
        <v>28.9</v>
      </c>
      <c r="DQ49" s="108">
        <v>52.7</v>
      </c>
      <c r="DR49" s="108">
        <v>21.200000000000003</v>
      </c>
      <c r="DS49" s="108">
        <v>16.899999999999991</v>
      </c>
      <c r="DT49" s="108">
        <v>40.699999999999996</v>
      </c>
      <c r="DU49" s="108">
        <v>1.7090301003344484</v>
      </c>
      <c r="DV49" s="108">
        <v>1.3147113594040967</v>
      </c>
      <c r="DW49" s="108">
        <v>2.3612040133779262</v>
      </c>
      <c r="DX49" s="108">
        <v>5.5</v>
      </c>
      <c r="DY49" s="108">
        <v>4.5</v>
      </c>
      <c r="DZ49" s="108">
        <v>-9.9999999999999645E-2</v>
      </c>
      <c r="EA49" s="108">
        <v>-9.9999999999999645E-2</v>
      </c>
      <c r="EB49" s="108">
        <v>-1.0999999999999996</v>
      </c>
      <c r="EC49" s="108">
        <v>0.98214285714285721</v>
      </c>
      <c r="ED49" s="108">
        <v>0.97826086956521752</v>
      </c>
      <c r="EE49" s="108">
        <v>0.8035714285714286</v>
      </c>
      <c r="EF49" s="97">
        <v>2.8470786544608191</v>
      </c>
      <c r="EG49" s="99">
        <v>24.720833333333331</v>
      </c>
      <c r="EH49" s="99">
        <v>86.625</v>
      </c>
      <c r="EI49" s="103">
        <v>124463.4</v>
      </c>
      <c r="EJ49" s="103">
        <v>124463.4</v>
      </c>
      <c r="EK49" s="103">
        <v>20886.599999999999</v>
      </c>
      <c r="EL49" s="103">
        <v>20886.599999999999</v>
      </c>
      <c r="EM49" s="103">
        <v>0</v>
      </c>
      <c r="EN49" s="103">
        <v>583.9</v>
      </c>
      <c r="EO49" s="103">
        <v>13588</v>
      </c>
      <c r="EP49" s="103">
        <v>67364</v>
      </c>
      <c r="EQ49" s="103">
        <v>1335</v>
      </c>
      <c r="ER49" s="103">
        <v>0</v>
      </c>
      <c r="ES49" s="103">
        <v>0</v>
      </c>
      <c r="ET49" s="103">
        <v>36189</v>
      </c>
      <c r="EU49" s="103">
        <v>7500</v>
      </c>
      <c r="EV49" s="103">
        <v>43689</v>
      </c>
      <c r="EW49" s="99">
        <v>183000</v>
      </c>
      <c r="EX49" s="113">
        <v>1</v>
      </c>
      <c r="EY49" s="109">
        <v>371677000</v>
      </c>
      <c r="EZ49" s="109">
        <v>563407708</v>
      </c>
      <c r="FA49" s="109">
        <v>935084708</v>
      </c>
      <c r="FB49" s="114">
        <v>0.39747949829858675</v>
      </c>
      <c r="FC49" s="114">
        <v>434404</v>
      </c>
      <c r="FD49" s="114">
        <v>513374</v>
      </c>
      <c r="FE49" s="114">
        <v>113.99950348739745</v>
      </c>
      <c r="FF49" s="114">
        <v>126.45302724272132</v>
      </c>
      <c r="FG49" s="103">
        <v>97.753879238138268</v>
      </c>
      <c r="FH49" s="103">
        <v>0</v>
      </c>
      <c r="FI49" s="103">
        <v>2.2332646374767715</v>
      </c>
      <c r="FJ49" s="103">
        <v>1.2856124384951323E-2</v>
      </c>
      <c r="FK49" s="103">
        <v>0</v>
      </c>
      <c r="FL49" s="103">
        <v>97.753879238138268</v>
      </c>
      <c r="FM49" s="103">
        <v>99.987143875615033</v>
      </c>
      <c r="FN49" s="103">
        <v>1.2857777396806596E-4</v>
      </c>
      <c r="FO49" s="104">
        <v>0.80156479999999997</v>
      </c>
      <c r="FP49" s="104">
        <v>1.510812</v>
      </c>
      <c r="FQ49" s="104">
        <v>1.4486730000000001</v>
      </c>
      <c r="FR49" s="104">
        <v>0.81518880000000005</v>
      </c>
      <c r="FS49" s="104">
        <v>1.898547</v>
      </c>
      <c r="FT49" s="104">
        <v>1.6610940000000001</v>
      </c>
      <c r="FU49" s="104">
        <v>1.2431319999999999</v>
      </c>
      <c r="FV49" s="104">
        <v>1.7058679999999999</v>
      </c>
      <c r="FW49" s="104">
        <v>1.8103260000000001</v>
      </c>
      <c r="FX49" s="104">
        <v>1.660987</v>
      </c>
      <c r="FY49" s="104">
        <v>1.314967</v>
      </c>
      <c r="FZ49" s="104">
        <v>1.79596</v>
      </c>
      <c r="GA49" s="104">
        <v>0.91565070000000004</v>
      </c>
      <c r="GB49" s="104">
        <v>1.5865069999999999</v>
      </c>
      <c r="GC49" s="104">
        <v>1.472218</v>
      </c>
      <c r="GD49" s="104">
        <v>1.737187</v>
      </c>
      <c r="GE49" s="104">
        <v>1.5159309999999999</v>
      </c>
      <c r="GF49" s="104">
        <v>1.827925</v>
      </c>
      <c r="GG49" s="104">
        <v>1.7767949999999999</v>
      </c>
      <c r="GH49" s="104">
        <v>1.8004439999999999</v>
      </c>
      <c r="GI49" s="104">
        <v>1.4511750000000001</v>
      </c>
      <c r="GJ49" s="104">
        <v>1.6531359999999999</v>
      </c>
      <c r="GK49" s="105">
        <v>9.0583130000000001</v>
      </c>
      <c r="GL49" s="106">
        <v>7.0217219999999996</v>
      </c>
      <c r="GM49" s="106">
        <v>5.4515640000000003</v>
      </c>
      <c r="GN49" s="106">
        <v>7.0353649999999996</v>
      </c>
      <c r="GO49" s="106">
        <v>7.5859969999999999</v>
      </c>
      <c r="GP49" s="106">
        <v>4.0427569999999999</v>
      </c>
      <c r="GQ49" s="106">
        <v>3.1736930000000001</v>
      </c>
      <c r="GR49" s="105">
        <v>4.7286700000000002</v>
      </c>
      <c r="GS49" s="105">
        <v>6.6811030000000002</v>
      </c>
      <c r="GT49" s="107">
        <v>60.36</v>
      </c>
    </row>
    <row r="50" spans="1:202" x14ac:dyDescent="0.3">
      <c r="A50" s="15">
        <v>37</v>
      </c>
      <c r="B50" s="100" t="s">
        <v>76</v>
      </c>
      <c r="C50" s="115" t="s">
        <v>54</v>
      </c>
      <c r="D50" s="93">
        <v>1</v>
      </c>
      <c r="E50" s="99">
        <v>840470</v>
      </c>
      <c r="F50" s="99">
        <v>1294311</v>
      </c>
      <c r="G50" s="99">
        <v>800</v>
      </c>
      <c r="H50" s="99">
        <v>40</v>
      </c>
      <c r="I50" s="99">
        <v>100</v>
      </c>
      <c r="J50" s="95">
        <v>9773.6</v>
      </c>
      <c r="K50" s="109">
        <v>557857</v>
      </c>
      <c r="L50" s="109">
        <v>538556.55000000005</v>
      </c>
      <c r="M50" s="109">
        <v>532398.55000000005</v>
      </c>
      <c r="N50" s="110">
        <v>525286</v>
      </c>
      <c r="O50" s="109">
        <v>452651</v>
      </c>
      <c r="P50" s="108">
        <v>0.96540257556582509</v>
      </c>
      <c r="Q50" s="108">
        <v>0.85021108676744739</v>
      </c>
      <c r="R50" s="108">
        <v>0.88068035893641194</v>
      </c>
      <c r="S50" s="109">
        <v>49423</v>
      </c>
      <c r="T50" s="109">
        <v>62650.559999999998</v>
      </c>
      <c r="U50" s="109">
        <v>65793.77</v>
      </c>
      <c r="V50" s="109">
        <v>79983</v>
      </c>
      <c r="W50" s="108">
        <v>1.2676343476853351</v>
      </c>
      <c r="X50" s="108">
        <v>1.2156589345931295</v>
      </c>
      <c r="Y50" s="108">
        <v>0.95899810289370013</v>
      </c>
      <c r="Z50" s="116">
        <v>4822</v>
      </c>
      <c r="AA50" s="111">
        <v>12744</v>
      </c>
      <c r="AB50" s="112">
        <v>2.6428867689755289</v>
      </c>
      <c r="AC50" s="109">
        <v>262790.59000000003</v>
      </c>
      <c r="AD50" s="109">
        <v>189383</v>
      </c>
      <c r="AE50" s="109">
        <v>148901</v>
      </c>
      <c r="AF50" s="108">
        <v>0.7206623316979055</v>
      </c>
      <c r="AG50" s="108">
        <v>0.78624382207578258</v>
      </c>
      <c r="AH50" s="109">
        <v>111402.46</v>
      </c>
      <c r="AI50" s="109">
        <v>87710</v>
      </c>
      <c r="AJ50" s="109">
        <v>83665</v>
      </c>
      <c r="AK50" s="108">
        <v>0.7873274313024029</v>
      </c>
      <c r="AL50" s="108">
        <v>0.95388263729748834</v>
      </c>
      <c r="AM50" s="109">
        <v>248101.75</v>
      </c>
      <c r="AN50" s="109">
        <v>304471</v>
      </c>
      <c r="AO50" s="109">
        <v>307081</v>
      </c>
      <c r="AP50" s="108">
        <v>1.2272012301354982</v>
      </c>
      <c r="AQ50" s="108">
        <v>1.0085722168212512</v>
      </c>
      <c r="AR50" s="108">
        <v>1.5082220974979119</v>
      </c>
      <c r="AS50" s="108">
        <v>0.91008040148190972</v>
      </c>
      <c r="AT50" s="108">
        <v>0.75734494369582062</v>
      </c>
      <c r="AU50" s="108">
        <v>0.6034127221658544</v>
      </c>
      <c r="AV50" s="108">
        <v>0.83217366560428552</v>
      </c>
      <c r="AW50" s="108">
        <v>0.72510432269889769</v>
      </c>
      <c r="AX50" s="96">
        <v>4.05991816310042</v>
      </c>
      <c r="AY50" s="96">
        <v>127.4248997298846</v>
      </c>
      <c r="AZ50" s="96">
        <v>1.1478341013824886</v>
      </c>
      <c r="BA50" s="96">
        <v>76.379225669149534</v>
      </c>
      <c r="BB50" s="96">
        <v>1.1155110579796772</v>
      </c>
      <c r="BC50" s="96">
        <v>-0.33333333333333326</v>
      </c>
      <c r="BD50" s="96">
        <v>2.3411111111111107</v>
      </c>
      <c r="BE50" s="96">
        <v>75.895565244776336</v>
      </c>
      <c r="BF50" s="96">
        <f t="shared" si="122"/>
        <v>24.011977358884579</v>
      </c>
      <c r="BG50" s="96">
        <v>1.7094513689252206</v>
      </c>
      <c r="BH50" s="96">
        <v>0.44435125726902069</v>
      </c>
      <c r="BI50" s="96">
        <v>0.37429246514322473</v>
      </c>
      <c r="BJ50" s="96">
        <v>0.24369007741833351</v>
      </c>
      <c r="BK50" s="96">
        <v>21.240192190128781</v>
      </c>
      <c r="BL50" s="96">
        <v>52.623013962445832</v>
      </c>
      <c r="BM50" s="102">
        <v>63</v>
      </c>
      <c r="BN50" s="102">
        <v>14</v>
      </c>
      <c r="BO50" s="102">
        <v>23</v>
      </c>
      <c r="BP50" s="102">
        <v>22</v>
      </c>
      <c r="BQ50" s="102">
        <v>41</v>
      </c>
      <c r="BR50" s="102">
        <v>96</v>
      </c>
      <c r="BS50" s="102">
        <v>63</v>
      </c>
      <c r="BT50" s="102">
        <v>34</v>
      </c>
      <c r="BU50" s="40">
        <v>45.689329999999998</v>
      </c>
      <c r="BV50" s="117">
        <v>17</v>
      </c>
      <c r="BW50" s="130">
        <v>1247.0500000000002</v>
      </c>
      <c r="BX50" s="130">
        <v>4980.5403951576154</v>
      </c>
      <c r="BY50" s="130">
        <v>1520.4672942135162</v>
      </c>
      <c r="BZ50" s="102">
        <v>88</v>
      </c>
      <c r="CA50" s="102">
        <v>56</v>
      </c>
      <c r="CB50" s="108">
        <v>52.1</v>
      </c>
      <c r="CC50" s="108">
        <v>51.1</v>
      </c>
      <c r="CD50" s="108">
        <v>-2.1000000000000014</v>
      </c>
      <c r="CE50" s="108">
        <v>-8.3000000000000043</v>
      </c>
      <c r="CF50" s="108">
        <v>-9.3000000000000043</v>
      </c>
      <c r="CG50" s="108">
        <v>0.96045197740112986</v>
      </c>
      <c r="CH50" s="108">
        <v>0.84069097888675615</v>
      </c>
      <c r="CI50" s="108">
        <v>0.82485875706214684</v>
      </c>
      <c r="CJ50" s="108">
        <v>215.9</v>
      </c>
      <c r="CK50" s="108">
        <v>236.6</v>
      </c>
      <c r="CL50" s="108">
        <v>-2.9000000000000057</v>
      </c>
      <c r="CM50" s="108">
        <v>-20.400000000000006</v>
      </c>
      <c r="CN50" s="108">
        <v>0.29999999999998295</v>
      </c>
      <c r="CO50" s="108">
        <v>0.98662978331028117</v>
      </c>
      <c r="CP50" s="108">
        <v>0.91414141414141414</v>
      </c>
      <c r="CQ50" s="108">
        <v>1.0013831258644537</v>
      </c>
      <c r="CR50" s="108">
        <v>33.799999999999997</v>
      </c>
      <c r="CS50" s="108">
        <v>34.299999999999997</v>
      </c>
      <c r="CT50" s="108">
        <v>0</v>
      </c>
      <c r="CU50" s="108">
        <v>-4.3999999999999986</v>
      </c>
      <c r="CV50" s="108">
        <v>-3.8999999999999986</v>
      </c>
      <c r="CW50" s="108">
        <v>1</v>
      </c>
      <c r="CX50" s="108">
        <v>0.87535410764872523</v>
      </c>
      <c r="CY50" s="108">
        <v>0.88793103448275867</v>
      </c>
      <c r="CZ50" s="108">
        <v>129.69999999999999</v>
      </c>
      <c r="DA50" s="108">
        <v>158.19999999999999</v>
      </c>
      <c r="DB50" s="108">
        <v>12.100000000000023</v>
      </c>
      <c r="DC50" s="108">
        <v>-11.799999999999983</v>
      </c>
      <c r="DD50" s="108">
        <v>16.700000000000017</v>
      </c>
      <c r="DE50" s="108">
        <v>1.0925784238714615</v>
      </c>
      <c r="DF50" s="108">
        <v>0.92587939698492472</v>
      </c>
      <c r="DG50" s="108">
        <v>1.1277735271614386</v>
      </c>
      <c r="DH50" s="108">
        <v>18.3</v>
      </c>
      <c r="DI50" s="108">
        <v>16.8</v>
      </c>
      <c r="DJ50" s="108">
        <v>-2.1000000000000014</v>
      </c>
      <c r="DK50" s="108">
        <v>-4</v>
      </c>
      <c r="DL50" s="108">
        <v>-5.5</v>
      </c>
      <c r="DM50" s="108">
        <v>0.89119170984455953</v>
      </c>
      <c r="DN50" s="108">
        <v>0.7752808988764045</v>
      </c>
      <c r="DO50" s="108">
        <v>0.71502590673575128</v>
      </c>
      <c r="DP50" s="108">
        <v>86.2</v>
      </c>
      <c r="DQ50" s="108">
        <v>78.400000000000006</v>
      </c>
      <c r="DR50" s="108">
        <v>-15</v>
      </c>
      <c r="DS50" s="108">
        <v>-9.2000000000000028</v>
      </c>
      <c r="DT50" s="108">
        <v>-17</v>
      </c>
      <c r="DU50" s="108">
        <v>0.82798165137614677</v>
      </c>
      <c r="DV50" s="108">
        <v>0.88413098236775811</v>
      </c>
      <c r="DW50" s="108">
        <v>0.80504587155963303</v>
      </c>
      <c r="DX50" s="108">
        <v>0</v>
      </c>
      <c r="DY50" s="108">
        <v>0</v>
      </c>
      <c r="DZ50" s="108">
        <v>0</v>
      </c>
      <c r="EA50" s="108">
        <v>0</v>
      </c>
      <c r="EB50" s="108">
        <v>0</v>
      </c>
      <c r="EC50" s="108">
        <v>1</v>
      </c>
      <c r="ED50" s="108">
        <v>1</v>
      </c>
      <c r="EE50" s="108">
        <v>1</v>
      </c>
      <c r="EF50" s="97">
        <v>3.6494271124124378</v>
      </c>
      <c r="EG50" s="99">
        <v>259.9783333333333</v>
      </c>
      <c r="EH50" s="99">
        <v>496.75</v>
      </c>
      <c r="EI50" s="103">
        <v>11142</v>
      </c>
      <c r="EJ50" s="103">
        <v>11142</v>
      </c>
      <c r="EK50" s="103">
        <v>181567.9</v>
      </c>
      <c r="EL50" s="103">
        <v>181569.08</v>
      </c>
      <c r="EM50" s="103">
        <v>16</v>
      </c>
      <c r="EN50" s="103">
        <v>425545.1</v>
      </c>
      <c r="EO50" s="103">
        <v>193000</v>
      </c>
      <c r="EP50" s="103">
        <v>3000</v>
      </c>
      <c r="EQ50" s="103">
        <v>280761</v>
      </c>
      <c r="ER50" s="103">
        <v>3258</v>
      </c>
      <c r="ES50" s="103">
        <v>104169</v>
      </c>
      <c r="ET50" s="103">
        <v>384649</v>
      </c>
      <c r="EU50" s="103">
        <v>103668</v>
      </c>
      <c r="EV50" s="103">
        <v>488317</v>
      </c>
      <c r="EW50" s="99">
        <v>109624.00000000006</v>
      </c>
      <c r="EX50" s="113">
        <v>1</v>
      </c>
      <c r="EY50" s="109">
        <v>380637747</v>
      </c>
      <c r="EZ50" s="109">
        <v>466582856</v>
      </c>
      <c r="FA50" s="109">
        <v>847220603</v>
      </c>
      <c r="FB50" s="114">
        <v>0.44927820003773183</v>
      </c>
      <c r="FC50" s="114">
        <v>321718</v>
      </c>
      <c r="FD50" s="114">
        <v>381696</v>
      </c>
      <c r="FE50" s="114">
        <v>61.246254421400913</v>
      </c>
      <c r="FF50" s="114">
        <v>84.324567934236299</v>
      </c>
      <c r="FG50" s="103">
        <v>71.401062625754534</v>
      </c>
      <c r="FH50" s="103">
        <v>21.706279342723008</v>
      </c>
      <c r="FI50" s="103">
        <v>4.6382461435278337</v>
      </c>
      <c r="FJ50" s="103">
        <v>2.2544118879946344</v>
      </c>
      <c r="FK50" s="103">
        <v>0</v>
      </c>
      <c r="FL50" s="103">
        <v>94.292316398390341</v>
      </c>
      <c r="FM50" s="103">
        <v>97.745588112005379</v>
      </c>
      <c r="FN50" s="103">
        <v>2.306407820076067E-2</v>
      </c>
      <c r="FO50" s="104">
        <v>0.99746330000000005</v>
      </c>
      <c r="FP50" s="104">
        <v>1.732308</v>
      </c>
      <c r="FQ50" s="104">
        <v>1.5228159999999999</v>
      </c>
      <c r="FR50" s="104">
        <v>0.80728200000000006</v>
      </c>
      <c r="FS50" s="104">
        <v>2.2556940000000001</v>
      </c>
      <c r="FT50" s="104">
        <v>1.8336250000000001</v>
      </c>
      <c r="FU50" s="104">
        <v>1.6564289999999999</v>
      </c>
      <c r="FV50" s="104">
        <v>2.0592280000000001</v>
      </c>
      <c r="FW50" s="104">
        <v>1.816835</v>
      </c>
      <c r="FX50" s="104">
        <v>1.735676</v>
      </c>
      <c r="FY50" s="104">
        <v>1.6251389999999999</v>
      </c>
      <c r="FZ50" s="104">
        <v>1.841961</v>
      </c>
      <c r="GA50" s="104">
        <v>0.96013780000000004</v>
      </c>
      <c r="GB50" s="104">
        <v>1.8169219999999999</v>
      </c>
      <c r="GC50" s="104">
        <v>1.85538</v>
      </c>
      <c r="GD50" s="104">
        <v>1.734912</v>
      </c>
      <c r="GE50" s="104">
        <v>1.3112790000000001</v>
      </c>
      <c r="GF50" s="104">
        <v>1.835655</v>
      </c>
      <c r="GG50" s="104">
        <v>1.6243270000000001</v>
      </c>
      <c r="GH50" s="104">
        <v>1.6209720000000001</v>
      </c>
      <c r="GI50" s="104">
        <v>2.183503</v>
      </c>
      <c r="GJ50" s="104">
        <v>1.700817</v>
      </c>
      <c r="GK50" s="105">
        <v>8.3747229999999995</v>
      </c>
      <c r="GL50" s="106">
        <v>6.2540620000000002</v>
      </c>
      <c r="GM50" s="106">
        <v>5.9667669999999999</v>
      </c>
      <c r="GN50" s="106">
        <v>5.3275509999999997</v>
      </c>
      <c r="GO50" s="106">
        <v>6.3734570000000001</v>
      </c>
      <c r="GP50" s="106">
        <v>1.3909739999999999</v>
      </c>
      <c r="GQ50" s="106">
        <v>3.0459000000000001</v>
      </c>
      <c r="GR50" s="105">
        <v>3.937427</v>
      </c>
      <c r="GS50" s="105">
        <v>5.9469570000000003</v>
      </c>
      <c r="GT50" s="107">
        <v>51.75</v>
      </c>
    </row>
    <row r="51" spans="1:202" x14ac:dyDescent="0.3">
      <c r="A51" s="15">
        <v>38</v>
      </c>
      <c r="B51" s="100" t="s">
        <v>77</v>
      </c>
      <c r="C51" s="115" t="s">
        <v>39</v>
      </c>
      <c r="D51" s="93">
        <v>1</v>
      </c>
      <c r="E51" s="99">
        <v>663423</v>
      </c>
      <c r="F51" s="99">
        <v>2420982</v>
      </c>
      <c r="G51" s="99">
        <v>300</v>
      </c>
      <c r="H51" s="99">
        <v>40</v>
      </c>
      <c r="I51" s="99">
        <v>90</v>
      </c>
      <c r="J51" s="95">
        <v>8320.7999999999993</v>
      </c>
      <c r="K51" s="109">
        <v>227530</v>
      </c>
      <c r="L51" s="109">
        <v>251391.57</v>
      </c>
      <c r="M51" s="109">
        <v>252631.01</v>
      </c>
      <c r="N51" s="110">
        <v>256566.83</v>
      </c>
      <c r="O51" s="109">
        <v>293590</v>
      </c>
      <c r="P51" s="108">
        <v>1.1048717317640233</v>
      </c>
      <c r="Q51" s="108">
        <v>1.1621290587839601</v>
      </c>
      <c r="R51" s="108">
        <v>1.0518226010982474</v>
      </c>
      <c r="S51" s="109">
        <v>115727</v>
      </c>
      <c r="T51" s="109">
        <v>158035.47</v>
      </c>
      <c r="U51" s="109">
        <v>166246.99</v>
      </c>
      <c r="V51" s="109">
        <v>228937</v>
      </c>
      <c r="W51" s="108">
        <v>1.3655854244435228</v>
      </c>
      <c r="X51" s="108">
        <v>1.3770873259881218</v>
      </c>
      <c r="Y51" s="108">
        <v>1.0084226891549359</v>
      </c>
      <c r="Z51" s="116">
        <v>24954</v>
      </c>
      <c r="AA51" s="111">
        <v>34207</v>
      </c>
      <c r="AB51" s="112">
        <v>1.3708022761881862</v>
      </c>
      <c r="AC51" s="109">
        <v>117589.87</v>
      </c>
      <c r="AD51" s="109">
        <v>113201</v>
      </c>
      <c r="AE51" s="109">
        <v>117687</v>
      </c>
      <c r="AF51" s="108">
        <v>0.96267677924315043</v>
      </c>
      <c r="AG51" s="108">
        <v>1.0396282751188142</v>
      </c>
      <c r="AH51" s="109">
        <v>19269.16</v>
      </c>
      <c r="AI51" s="109">
        <v>8296</v>
      </c>
      <c r="AJ51" s="109">
        <v>8299</v>
      </c>
      <c r="AK51" s="108">
        <v>0.43056207109852745</v>
      </c>
      <c r="AL51" s="108">
        <v>1.0003615764734242</v>
      </c>
      <c r="AM51" s="109">
        <v>246980.05</v>
      </c>
      <c r="AN51" s="109">
        <v>438380</v>
      </c>
      <c r="AO51" s="109">
        <v>448525</v>
      </c>
      <c r="AP51" s="108">
        <v>1.7749580382786454</v>
      </c>
      <c r="AQ51" s="108">
        <v>1.0231419701127558</v>
      </c>
      <c r="AR51" s="108">
        <v>0.55413170362665476</v>
      </c>
      <c r="AS51" s="108">
        <v>0.27715161012908862</v>
      </c>
      <c r="AT51" s="108">
        <v>0.28089118579524935</v>
      </c>
      <c r="AU51" s="108">
        <v>0.50015476161208605</v>
      </c>
      <c r="AV51" s="108">
        <v>1.0134928881142671</v>
      </c>
      <c r="AW51" s="108">
        <v>0.49349607429676973</v>
      </c>
      <c r="AX51" s="96">
        <v>4.1543157987877715</v>
      </c>
      <c r="AY51" s="96">
        <v>90.099509662532469</v>
      </c>
      <c r="AZ51" s="96">
        <v>1.046044370029301</v>
      </c>
      <c r="BA51" s="96">
        <v>71.56763772714163</v>
      </c>
      <c r="BB51" s="96">
        <v>1.0228443833734111</v>
      </c>
      <c r="BC51" s="96">
        <v>-3.3666666666666663</v>
      </c>
      <c r="BD51" s="96">
        <v>2.0422222222222217</v>
      </c>
      <c r="BE51" s="96">
        <v>16.987092414489805</v>
      </c>
      <c r="BF51" s="96">
        <f t="shared" si="122"/>
        <v>83.007446946478908</v>
      </c>
      <c r="BG51" s="96">
        <v>35.430264226671127</v>
      </c>
      <c r="BH51" s="96">
        <v>1.5835853190719645E-2</v>
      </c>
      <c r="BI51" s="96">
        <v>4.3548596274479018E-2</v>
      </c>
      <c r="BJ51" s="96">
        <v>0.16709555435724865</v>
      </c>
      <c r="BK51" s="96">
        <v>47.350702715985335</v>
      </c>
      <c r="BL51" s="96">
        <v>61.135250266240682</v>
      </c>
      <c r="BM51" s="102">
        <v>78</v>
      </c>
      <c r="BN51" s="102">
        <v>9</v>
      </c>
      <c r="BO51" s="102">
        <v>13</v>
      </c>
      <c r="BP51" s="102">
        <v>46</v>
      </c>
      <c r="BQ51" s="102">
        <v>68</v>
      </c>
      <c r="BR51" s="102">
        <v>91</v>
      </c>
      <c r="BS51" s="102">
        <v>25</v>
      </c>
      <c r="BT51" s="102">
        <v>22</v>
      </c>
      <c r="BU51" s="40">
        <v>27.512270000000001</v>
      </c>
      <c r="BV51" s="117">
        <v>0</v>
      </c>
      <c r="BW51" s="117">
        <v>0</v>
      </c>
      <c r="BX51" s="117">
        <v>0</v>
      </c>
      <c r="BY51" s="117">
        <v>0</v>
      </c>
      <c r="BZ51" s="102">
        <v>89</v>
      </c>
      <c r="CA51" s="102">
        <v>51</v>
      </c>
      <c r="CB51" s="108">
        <v>67.900000000000006</v>
      </c>
      <c r="CC51" s="108">
        <v>70.5</v>
      </c>
      <c r="CD51" s="108">
        <v>1.8999999999999915</v>
      </c>
      <c r="CE51" s="108">
        <v>1.7999999999999972</v>
      </c>
      <c r="CF51" s="108">
        <v>4.3999999999999915</v>
      </c>
      <c r="CG51" s="108">
        <v>1.0275761973875179</v>
      </c>
      <c r="CH51" s="108">
        <v>1.0251748251748252</v>
      </c>
      <c r="CI51" s="108">
        <v>1.0638606676342524</v>
      </c>
      <c r="CJ51" s="108">
        <v>278.7</v>
      </c>
      <c r="CK51" s="108">
        <v>270.60000000000002</v>
      </c>
      <c r="CL51" s="108">
        <v>16.800000000000011</v>
      </c>
      <c r="CM51" s="108">
        <v>52.599999999999966</v>
      </c>
      <c r="CN51" s="108">
        <v>44.5</v>
      </c>
      <c r="CO51" s="108">
        <v>1.0600643546657134</v>
      </c>
      <c r="CP51" s="108">
        <v>1.1936671575846831</v>
      </c>
      <c r="CQ51" s="108">
        <v>1.1590990346800143</v>
      </c>
      <c r="CR51" s="108">
        <v>49.5</v>
      </c>
      <c r="CS51" s="108">
        <v>49.6</v>
      </c>
      <c r="CT51" s="108">
        <v>0.10000000000000142</v>
      </c>
      <c r="CU51" s="108">
        <v>0.5</v>
      </c>
      <c r="CV51" s="108">
        <v>0.60000000000000142</v>
      </c>
      <c r="CW51" s="108">
        <v>1.001980198019802</v>
      </c>
      <c r="CX51" s="108">
        <v>1.0098814229249011</v>
      </c>
      <c r="CY51" s="108">
        <v>1.0118811881188119</v>
      </c>
      <c r="CZ51" s="108">
        <v>198.9</v>
      </c>
      <c r="DA51" s="108">
        <v>169.9</v>
      </c>
      <c r="DB51" s="108">
        <v>-0.59999999999999432</v>
      </c>
      <c r="DC51" s="108">
        <v>45.199999999999989</v>
      </c>
      <c r="DD51" s="108">
        <v>16.199999999999989</v>
      </c>
      <c r="DE51" s="108">
        <v>0.9969984992496248</v>
      </c>
      <c r="DF51" s="108">
        <v>1.2644821533060269</v>
      </c>
      <c r="DG51" s="108">
        <v>1.0810405202601301</v>
      </c>
      <c r="DH51" s="108">
        <v>18.399999999999999</v>
      </c>
      <c r="DI51" s="108">
        <v>20.9</v>
      </c>
      <c r="DJ51" s="108">
        <v>1.8000000000000007</v>
      </c>
      <c r="DK51" s="108">
        <v>1.3000000000000007</v>
      </c>
      <c r="DL51" s="108">
        <v>3.8000000000000007</v>
      </c>
      <c r="DM51" s="108">
        <v>1.0927835051546393</v>
      </c>
      <c r="DN51" s="108">
        <v>1.0593607305936072</v>
      </c>
      <c r="DO51" s="108">
        <v>1.1958762886597938</v>
      </c>
      <c r="DP51" s="108">
        <v>79.8</v>
      </c>
      <c r="DQ51" s="108">
        <v>100.7</v>
      </c>
      <c r="DR51" s="108">
        <v>17.400000000000006</v>
      </c>
      <c r="DS51" s="108">
        <v>7.3999999999999915</v>
      </c>
      <c r="DT51" s="108">
        <v>28.299999999999997</v>
      </c>
      <c r="DU51" s="108">
        <v>1.2153465346534653</v>
      </c>
      <c r="DV51" s="108">
        <v>1.0727630285152407</v>
      </c>
      <c r="DW51" s="108">
        <v>1.3502475247524752</v>
      </c>
      <c r="DX51" s="108">
        <v>4.5999999999999996</v>
      </c>
      <c r="DY51" s="108">
        <v>5.9</v>
      </c>
      <c r="DZ51" s="108">
        <v>0.5</v>
      </c>
      <c r="EA51" s="108">
        <v>-2.0000000000000004</v>
      </c>
      <c r="EB51" s="108">
        <v>-0.69999999999999973</v>
      </c>
      <c r="EC51" s="108">
        <v>1.1063829787234043</v>
      </c>
      <c r="ED51" s="108">
        <v>0.66666666666666663</v>
      </c>
      <c r="EE51" s="108">
        <v>0.85106382978723416</v>
      </c>
      <c r="EF51" s="97">
        <v>4.8040240861122081</v>
      </c>
      <c r="EG51" s="99">
        <v>128.30562499999999</v>
      </c>
      <c r="EH51" s="99">
        <v>6.979166666666667</v>
      </c>
      <c r="EI51" s="103">
        <v>1802.97</v>
      </c>
      <c r="EJ51" s="103">
        <v>1802.97</v>
      </c>
      <c r="EK51" s="103">
        <v>302432.90000000002</v>
      </c>
      <c r="EL51" s="103">
        <v>347311.5</v>
      </c>
      <c r="EM51" s="103">
        <v>2249.5</v>
      </c>
      <c r="EN51" s="103">
        <v>256615.5</v>
      </c>
      <c r="EO51" s="103">
        <v>86421</v>
      </c>
      <c r="EP51" s="103">
        <v>57520</v>
      </c>
      <c r="EQ51" s="103">
        <v>51140</v>
      </c>
      <c r="ER51" s="103">
        <v>1348</v>
      </c>
      <c r="ES51" s="103">
        <v>6607</v>
      </c>
      <c r="ET51" s="103">
        <v>0</v>
      </c>
      <c r="EU51" s="103">
        <v>29788</v>
      </c>
      <c r="EV51" s="103">
        <v>29788</v>
      </c>
      <c r="EW51" s="99">
        <v>14056</v>
      </c>
      <c r="EX51" s="113">
        <v>0</v>
      </c>
      <c r="EY51" s="109">
        <v>0</v>
      </c>
      <c r="EZ51" s="109">
        <v>0</v>
      </c>
      <c r="FA51" s="109">
        <v>0</v>
      </c>
      <c r="FB51" s="114">
        <v>1</v>
      </c>
      <c r="FC51" s="114">
        <v>0</v>
      </c>
      <c r="FD51" s="114">
        <v>0</v>
      </c>
      <c r="FE51" s="114">
        <v>0</v>
      </c>
      <c r="FF51" s="114">
        <v>0</v>
      </c>
      <c r="FG51" s="103">
        <v>0</v>
      </c>
      <c r="FH51" s="103">
        <v>0</v>
      </c>
      <c r="FI51" s="103">
        <v>0</v>
      </c>
      <c r="FJ51" s="103">
        <v>0</v>
      </c>
      <c r="FK51" s="103">
        <v>0</v>
      </c>
      <c r="FL51" s="103">
        <v>0</v>
      </c>
      <c r="FM51" s="103">
        <v>0</v>
      </c>
      <c r="FN51" s="103">
        <v>0</v>
      </c>
      <c r="FO51" s="104">
        <v>0.9651303</v>
      </c>
      <c r="FP51" s="104">
        <v>1.576425</v>
      </c>
      <c r="FQ51" s="104">
        <v>1.645151</v>
      </c>
      <c r="FR51" s="104">
        <v>0.80391060000000003</v>
      </c>
      <c r="FS51" s="104">
        <v>2.4640420000000001</v>
      </c>
      <c r="FT51" s="104">
        <v>2.33175</v>
      </c>
      <c r="FU51" s="104">
        <v>1.8266469999999999</v>
      </c>
      <c r="FV51" s="104">
        <v>1.8215460000000001</v>
      </c>
      <c r="FW51" s="104">
        <v>2.0470640000000002</v>
      </c>
      <c r="FX51" s="104">
        <v>1.987695</v>
      </c>
      <c r="FY51" s="104">
        <v>1.659599</v>
      </c>
      <c r="FZ51" s="104">
        <v>1.799698</v>
      </c>
      <c r="GA51" s="104">
        <v>0.99262419999999996</v>
      </c>
      <c r="GB51" s="104">
        <v>1.814829</v>
      </c>
      <c r="GC51" s="104">
        <v>1.6411340000000001</v>
      </c>
      <c r="GD51" s="104">
        <v>1.910388</v>
      </c>
      <c r="GE51" s="104">
        <v>1.6865939999999999</v>
      </c>
      <c r="GF51" s="104">
        <v>1.8278179999999999</v>
      </c>
      <c r="GG51" s="104">
        <v>1.9439310000000001</v>
      </c>
      <c r="GH51" s="104">
        <v>1.6462749999999999</v>
      </c>
      <c r="GI51" s="104">
        <v>1.809906</v>
      </c>
      <c r="GJ51" s="104">
        <v>1.7060029999999999</v>
      </c>
      <c r="GK51" s="105">
        <v>8.8080800000000004</v>
      </c>
      <c r="GL51" s="106">
        <v>6.509792</v>
      </c>
      <c r="GM51" s="106">
        <v>5.1635309999999999</v>
      </c>
      <c r="GN51" s="106">
        <v>5.1496329999999997</v>
      </c>
      <c r="GO51" s="106">
        <v>5.3069300000000004</v>
      </c>
      <c r="GP51" s="106">
        <v>3.5562450000000001</v>
      </c>
      <c r="GQ51" s="106">
        <v>4.1517229999999996</v>
      </c>
      <c r="GR51" s="105">
        <v>5.0478820000000004</v>
      </c>
      <c r="GS51" s="105">
        <v>5.416658</v>
      </c>
      <c r="GT51" s="107">
        <v>54.26</v>
      </c>
    </row>
    <row r="52" spans="1:202" x14ac:dyDescent="0.3">
      <c r="A52" s="15">
        <v>39</v>
      </c>
      <c r="B52" s="100" t="s">
        <v>78</v>
      </c>
      <c r="C52" s="115" t="s">
        <v>68</v>
      </c>
      <c r="D52" s="93">
        <v>1</v>
      </c>
      <c r="E52" s="99">
        <v>502331</v>
      </c>
      <c r="F52" s="99">
        <v>2126573</v>
      </c>
      <c r="G52" s="99">
        <v>300</v>
      </c>
      <c r="H52" s="99">
        <v>0</v>
      </c>
      <c r="I52" s="99">
        <v>75</v>
      </c>
      <c r="J52" s="95">
        <v>16492.7</v>
      </c>
      <c r="K52" s="109">
        <v>683965</v>
      </c>
      <c r="L52" s="109">
        <v>733320.57</v>
      </c>
      <c r="M52" s="109">
        <v>734515.22</v>
      </c>
      <c r="N52" s="110">
        <v>739181.25</v>
      </c>
      <c r="O52" s="109">
        <v>786934</v>
      </c>
      <c r="P52" s="108">
        <v>1.0721608530248579</v>
      </c>
      <c r="Q52" s="108">
        <v>1.0713650407883437</v>
      </c>
      <c r="R52" s="108">
        <v>0.99925774921340493</v>
      </c>
      <c r="S52" s="109">
        <v>91326</v>
      </c>
      <c r="T52" s="109">
        <v>141189.88</v>
      </c>
      <c r="U52" s="109">
        <v>149456.44</v>
      </c>
      <c r="V52" s="109">
        <v>201532</v>
      </c>
      <c r="W52" s="108">
        <v>1.5459927513221721</v>
      </c>
      <c r="X52" s="108">
        <v>1.3484306970599791</v>
      </c>
      <c r="Y52" s="108">
        <v>0.87221023249091378</v>
      </c>
      <c r="Z52" s="116">
        <v>3048</v>
      </c>
      <c r="AA52" s="111">
        <v>2805</v>
      </c>
      <c r="AB52" s="112">
        <v>0.92027559055118113</v>
      </c>
      <c r="AC52" s="109">
        <v>577213.17000000004</v>
      </c>
      <c r="AD52" s="109">
        <v>301762</v>
      </c>
      <c r="AE52" s="109">
        <v>365912</v>
      </c>
      <c r="AF52" s="108">
        <v>0.52279208599470106</v>
      </c>
      <c r="AG52" s="108">
        <v>1.212584047746079</v>
      </c>
      <c r="AH52" s="109">
        <v>211498.14</v>
      </c>
      <c r="AI52" s="109">
        <v>169238</v>
      </c>
      <c r="AJ52" s="109">
        <v>171790</v>
      </c>
      <c r="AK52" s="108">
        <v>0.80018765088122812</v>
      </c>
      <c r="AL52" s="108">
        <v>1.0150792665993063</v>
      </c>
      <c r="AM52" s="109">
        <v>405683.21</v>
      </c>
      <c r="AN52" s="109">
        <v>499570</v>
      </c>
      <c r="AO52" s="109">
        <v>610564</v>
      </c>
      <c r="AP52" s="108">
        <v>1.2314282579546292</v>
      </c>
      <c r="AQ52" s="108">
        <v>1.2221786292639085</v>
      </c>
      <c r="AR52" s="108">
        <v>1.9441533354231362</v>
      </c>
      <c r="AS52" s="108">
        <v>0.94281093177946673</v>
      </c>
      <c r="AT52" s="108">
        <v>0.88066463030144215</v>
      </c>
      <c r="AU52" s="108">
        <v>0.48494679642862026</v>
      </c>
      <c r="AV52" s="108">
        <v>0.93408402535094781</v>
      </c>
      <c r="AW52" s="108">
        <v>0.51916827958429035</v>
      </c>
      <c r="AX52" s="96">
        <v>3.9277816677149717</v>
      </c>
      <c r="AY52" s="96">
        <v>182.58380980676301</v>
      </c>
      <c r="AZ52" s="96">
        <v>1.0438143436514264</v>
      </c>
      <c r="BA52" s="96">
        <v>154.31675832337945</v>
      </c>
      <c r="BB52" s="96">
        <v>0.99162315904309206</v>
      </c>
      <c r="BC52" s="96">
        <v>-3.7444444444444449</v>
      </c>
      <c r="BD52" s="96">
        <v>2.592222222222222</v>
      </c>
      <c r="BE52" s="96">
        <v>85.505389518897573</v>
      </c>
      <c r="BF52" s="96">
        <f t="shared" si="122"/>
        <v>14.492550070551898</v>
      </c>
      <c r="BG52" s="96">
        <v>2.5549090826674489E-2</v>
      </c>
      <c r="BH52" s="96">
        <v>10.134884776690987</v>
      </c>
      <c r="BI52" s="96">
        <v>2.3626040979505439E-2</v>
      </c>
      <c r="BJ52" s="96">
        <v>0.99559037802008976</v>
      </c>
      <c r="BK52" s="96">
        <v>3.3128997840346415</v>
      </c>
      <c r="BL52" s="96">
        <v>54.737133648907246</v>
      </c>
      <c r="BM52" s="102">
        <v>68</v>
      </c>
      <c r="BN52" s="102">
        <v>13</v>
      </c>
      <c r="BO52" s="102">
        <v>19</v>
      </c>
      <c r="BP52" s="102">
        <v>27</v>
      </c>
      <c r="BQ52" s="102">
        <v>52</v>
      </c>
      <c r="BR52" s="102">
        <v>97</v>
      </c>
      <c r="BS52" s="102">
        <v>27</v>
      </c>
      <c r="BT52" s="102">
        <v>28</v>
      </c>
      <c r="BU52" s="40">
        <v>47.144680000000001</v>
      </c>
      <c r="BV52" s="117">
        <v>0</v>
      </c>
      <c r="BW52" s="117">
        <v>0</v>
      </c>
      <c r="BX52" s="117">
        <v>0</v>
      </c>
      <c r="BY52" s="117">
        <v>0</v>
      </c>
      <c r="BZ52" s="102">
        <v>90</v>
      </c>
      <c r="CA52" s="102">
        <v>59</v>
      </c>
      <c r="CB52" s="108">
        <v>244.6</v>
      </c>
      <c r="CC52" s="108">
        <v>243.9</v>
      </c>
      <c r="CD52" s="108">
        <v>1.7000000000000171</v>
      </c>
      <c r="CE52" s="108">
        <v>0.90000000000000568</v>
      </c>
      <c r="CF52" s="108">
        <v>0.20000000000001705</v>
      </c>
      <c r="CG52" s="108">
        <v>1.0069218241042346</v>
      </c>
      <c r="CH52" s="108">
        <v>1.0036749693752551</v>
      </c>
      <c r="CI52" s="108">
        <v>1.0008143322475571</v>
      </c>
      <c r="CJ52" s="108">
        <v>1040.7</v>
      </c>
      <c r="CK52" s="108">
        <v>1171.5999999999999</v>
      </c>
      <c r="CL52" s="108">
        <v>22.5</v>
      </c>
      <c r="CM52" s="108">
        <v>85.900000000000091</v>
      </c>
      <c r="CN52" s="108">
        <v>216.79999999999995</v>
      </c>
      <c r="CO52" s="108">
        <v>1.0215993088221178</v>
      </c>
      <c r="CP52" s="108">
        <v>1.0732560122804027</v>
      </c>
      <c r="CQ52" s="108">
        <v>1.2081213401171162</v>
      </c>
      <c r="CR52" s="108">
        <v>180.2</v>
      </c>
      <c r="CS52" s="108">
        <v>186</v>
      </c>
      <c r="CT52" s="108">
        <v>3.2000000000000171</v>
      </c>
      <c r="CU52" s="108">
        <v>0</v>
      </c>
      <c r="CV52" s="108">
        <v>5.8000000000000114</v>
      </c>
      <c r="CW52" s="108">
        <v>1.0176600441501105</v>
      </c>
      <c r="CX52" s="108">
        <v>1</v>
      </c>
      <c r="CY52" s="108">
        <v>1.0320088300220751</v>
      </c>
      <c r="CZ52" s="108">
        <v>822.1</v>
      </c>
      <c r="DA52" s="108">
        <v>959.9</v>
      </c>
      <c r="DB52" s="108">
        <v>6.5</v>
      </c>
      <c r="DC52" s="108">
        <v>47.300000000000068</v>
      </c>
      <c r="DD52" s="108">
        <v>185.10000000000002</v>
      </c>
      <c r="DE52" s="108">
        <v>1.0078969748511724</v>
      </c>
      <c r="DF52" s="108">
        <v>1.0492246851909668</v>
      </c>
      <c r="DG52" s="108">
        <v>1.2248815453772324</v>
      </c>
      <c r="DH52" s="108">
        <v>64.400000000000006</v>
      </c>
      <c r="DI52" s="108">
        <v>57.9</v>
      </c>
      <c r="DJ52" s="108">
        <v>-1.5000000000000071</v>
      </c>
      <c r="DK52" s="108">
        <v>0.80000000000000426</v>
      </c>
      <c r="DL52" s="108">
        <v>-5.7000000000000028</v>
      </c>
      <c r="DM52" s="108">
        <v>0.97706422018348615</v>
      </c>
      <c r="DN52" s="108">
        <v>1.0135823429541597</v>
      </c>
      <c r="DO52" s="108">
        <v>0.91284403669724767</v>
      </c>
      <c r="DP52" s="108">
        <v>218.6</v>
      </c>
      <c r="DQ52" s="108">
        <v>211.6</v>
      </c>
      <c r="DR52" s="108">
        <v>16</v>
      </c>
      <c r="DS52" s="108">
        <v>38.599999999999994</v>
      </c>
      <c r="DT52" s="108">
        <v>31.599999999999994</v>
      </c>
      <c r="DU52" s="108">
        <v>1.0728597449908925</v>
      </c>
      <c r="DV52" s="108">
        <v>1.1815616180620885</v>
      </c>
      <c r="DW52" s="108">
        <v>1.1438979963570128</v>
      </c>
      <c r="DX52" s="108">
        <v>13.9</v>
      </c>
      <c r="DY52" s="108">
        <v>21</v>
      </c>
      <c r="DZ52" s="108">
        <v>3.4000000000000004</v>
      </c>
      <c r="EA52" s="108">
        <v>-1.6999999999999993</v>
      </c>
      <c r="EB52" s="108">
        <v>5.4</v>
      </c>
      <c r="EC52" s="108">
        <v>1.2428571428571431</v>
      </c>
      <c r="ED52" s="108">
        <v>0.91943127962085314</v>
      </c>
      <c r="EE52" s="108">
        <v>1.3857142857142859</v>
      </c>
      <c r="EF52" s="97">
        <v>5.454708459087068</v>
      </c>
      <c r="EG52" s="99">
        <v>264.96916666666664</v>
      </c>
      <c r="EH52" s="99">
        <v>119.52083333333334</v>
      </c>
      <c r="EI52" s="103">
        <v>437109</v>
      </c>
      <c r="EJ52" s="103">
        <v>437109</v>
      </c>
      <c r="EK52" s="103">
        <v>113918</v>
      </c>
      <c r="EL52" s="103">
        <v>113918</v>
      </c>
      <c r="EM52" s="103">
        <v>0</v>
      </c>
      <c r="EN52" s="103">
        <v>224826.6</v>
      </c>
      <c r="EO52" s="103">
        <v>100000</v>
      </c>
      <c r="EP52" s="103">
        <v>21000</v>
      </c>
      <c r="EQ52" s="103">
        <v>249026</v>
      </c>
      <c r="ER52" s="103">
        <v>4445</v>
      </c>
      <c r="ES52" s="103">
        <v>87918</v>
      </c>
      <c r="ET52" s="103">
        <v>13423</v>
      </c>
      <c r="EU52" s="103">
        <v>109331</v>
      </c>
      <c r="EV52" s="103">
        <v>122754</v>
      </c>
      <c r="EW52" s="99">
        <v>234563.99999999983</v>
      </c>
      <c r="EX52" s="113">
        <v>1</v>
      </c>
      <c r="EY52" s="109">
        <v>85093046</v>
      </c>
      <c r="EZ52" s="109">
        <v>158028333</v>
      </c>
      <c r="FA52" s="109">
        <v>243121379</v>
      </c>
      <c r="FB52" s="114">
        <v>0.35000231982888547</v>
      </c>
      <c r="FC52" s="114">
        <v>61683</v>
      </c>
      <c r="FD52" s="114">
        <v>276195</v>
      </c>
      <c r="FE52" s="114">
        <v>8.3447733556553292</v>
      </c>
      <c r="FF52" s="114">
        <v>35.097606660787307</v>
      </c>
      <c r="FG52" s="103">
        <v>58.227128560877063</v>
      </c>
      <c r="FH52" s="103">
        <v>2.3374704919694711</v>
      </c>
      <c r="FI52" s="103">
        <v>1.1477356659763356</v>
      </c>
      <c r="FJ52" s="103">
        <v>11.738041101246941</v>
      </c>
      <c r="FK52" s="103">
        <v>26.549624179930191</v>
      </c>
      <c r="FL52" s="103">
        <v>61.711972657098578</v>
      </c>
      <c r="FM52" s="103">
        <v>88.261958898753051</v>
      </c>
      <c r="FN52" s="103">
        <v>0.13299094250459439</v>
      </c>
      <c r="FO52" s="104">
        <v>1.0017160000000001</v>
      </c>
      <c r="FP52" s="104">
        <v>1.6225560000000001</v>
      </c>
      <c r="FQ52" s="104">
        <v>1.6482730000000001</v>
      </c>
      <c r="FR52" s="104">
        <v>0.71706720000000002</v>
      </c>
      <c r="FS52" s="104">
        <v>2.3082609999999999</v>
      </c>
      <c r="FT52" s="104">
        <v>1.996586</v>
      </c>
      <c r="FU52" s="104">
        <v>1.81291</v>
      </c>
      <c r="FV52" s="104">
        <v>2.1106889999999998</v>
      </c>
      <c r="FW52" s="104">
        <v>1.8985179999999999</v>
      </c>
      <c r="FX52" s="104">
        <v>2.2078449999999998</v>
      </c>
      <c r="FY52" s="104">
        <v>1.3979330000000001</v>
      </c>
      <c r="FZ52" s="104">
        <v>1.623095</v>
      </c>
      <c r="GA52" s="104">
        <v>0.80142190000000002</v>
      </c>
      <c r="GB52" s="104">
        <v>1.713902</v>
      </c>
      <c r="GC52" s="104">
        <v>1.7406079999999999</v>
      </c>
      <c r="GD52" s="104">
        <v>1.7921199999999999</v>
      </c>
      <c r="GE52" s="104">
        <v>1.51193</v>
      </c>
      <c r="GF52" s="104">
        <v>1.9891859999999999</v>
      </c>
      <c r="GG52" s="104">
        <v>1.803185</v>
      </c>
      <c r="GH52" s="104">
        <v>1.658563</v>
      </c>
      <c r="GI52" s="104">
        <v>1.6442699999999999</v>
      </c>
      <c r="GJ52" s="104">
        <v>1.595726</v>
      </c>
      <c r="GK52" s="105">
        <v>8.6988199999999996</v>
      </c>
      <c r="GL52" s="106">
        <v>5.6474070000000003</v>
      </c>
      <c r="GM52" s="106">
        <v>5.2495589999999996</v>
      </c>
      <c r="GN52" s="106">
        <v>6.0214160000000003</v>
      </c>
      <c r="GO52" s="106">
        <v>4.77799</v>
      </c>
      <c r="GP52" s="106">
        <v>4.473344</v>
      </c>
      <c r="GQ52" s="106">
        <v>4.7574730000000001</v>
      </c>
      <c r="GR52" s="105">
        <v>4.8606030000000002</v>
      </c>
      <c r="GS52" s="105">
        <v>5.606884</v>
      </c>
      <c r="GT52" s="107">
        <v>55.46</v>
      </c>
    </row>
    <row r="53" spans="1:202" x14ac:dyDescent="0.3">
      <c r="A53" s="15">
        <v>40</v>
      </c>
      <c r="B53" s="100" t="s">
        <v>79</v>
      </c>
      <c r="C53" s="115" t="s">
        <v>43</v>
      </c>
      <c r="D53" s="93">
        <v>0</v>
      </c>
      <c r="E53" s="99">
        <v>600708</v>
      </c>
      <c r="F53" s="99">
        <v>2233538</v>
      </c>
      <c r="G53" s="99">
        <v>15</v>
      </c>
      <c r="H53" s="99">
        <v>0</v>
      </c>
      <c r="I53" s="99">
        <v>2</v>
      </c>
      <c r="J53" s="95">
        <v>1378.1</v>
      </c>
      <c r="K53" s="109">
        <v>23692</v>
      </c>
      <c r="L53" s="109">
        <v>23602.880000000001</v>
      </c>
      <c r="M53" s="109">
        <v>23509.919999999998</v>
      </c>
      <c r="N53" s="110">
        <v>23298.32</v>
      </c>
      <c r="O53" s="109">
        <v>22801</v>
      </c>
      <c r="P53" s="108">
        <v>0.99623855147089857</v>
      </c>
      <c r="Q53" s="108">
        <v>0.9698472029167724</v>
      </c>
      <c r="R53" s="108">
        <v>0.97350900693899001</v>
      </c>
      <c r="S53" s="109">
        <v>3518</v>
      </c>
      <c r="T53" s="109">
        <v>3634.59</v>
      </c>
      <c r="U53" s="109">
        <v>3379.36</v>
      </c>
      <c r="V53" s="109">
        <v>4708</v>
      </c>
      <c r="W53" s="108">
        <v>1.0331315714691673</v>
      </c>
      <c r="X53" s="108">
        <v>1.3930468944136127</v>
      </c>
      <c r="Y53" s="108">
        <v>1.3483731722888179</v>
      </c>
      <c r="Z53" s="111">
        <v>0</v>
      </c>
      <c r="AA53" s="111">
        <v>0</v>
      </c>
      <c r="AB53" s="112">
        <v>1</v>
      </c>
      <c r="AC53" s="109">
        <v>6695.88</v>
      </c>
      <c r="AD53" s="109">
        <v>9381</v>
      </c>
      <c r="AE53" s="109">
        <v>7951</v>
      </c>
      <c r="AF53" s="108">
        <v>1.400950890563964</v>
      </c>
      <c r="AG53" s="108">
        <v>0.84758047324664254</v>
      </c>
      <c r="AH53" s="109">
        <v>13695.75</v>
      </c>
      <c r="AI53" s="109">
        <v>16607</v>
      </c>
      <c r="AJ53" s="109">
        <v>16414</v>
      </c>
      <c r="AK53" s="108">
        <v>1.2125504225454944</v>
      </c>
      <c r="AL53" s="108">
        <v>0.9883790944123314</v>
      </c>
      <c r="AM53" s="109">
        <v>1957.29</v>
      </c>
      <c r="AN53" s="109">
        <v>2366</v>
      </c>
      <c r="AO53" s="109">
        <v>3987</v>
      </c>
      <c r="AP53" s="108">
        <v>1.2087075969340599</v>
      </c>
      <c r="AQ53" s="108">
        <v>1.6848331220954795</v>
      </c>
      <c r="AR53" s="108">
        <v>10.413488298464477</v>
      </c>
      <c r="AS53" s="108">
        <v>10.979721166032952</v>
      </c>
      <c r="AT53" s="108">
        <v>6.1098294884653965</v>
      </c>
      <c r="AU53" s="108">
        <v>1.0543749463522198</v>
      </c>
      <c r="AV53" s="108">
        <v>0.55646490435174856</v>
      </c>
      <c r="AW53" s="108">
        <v>1.8947734854554925</v>
      </c>
      <c r="AX53" s="96">
        <v>3.5809341332169304</v>
      </c>
      <c r="AY53" s="96">
        <v>424.424932878601</v>
      </c>
      <c r="AZ53" s="96">
        <v>1.0867707172054997</v>
      </c>
      <c r="BA53" s="96">
        <v>529.71482475872574</v>
      </c>
      <c r="BB53" s="96">
        <v>0.95901208617971623</v>
      </c>
      <c r="BC53" s="96">
        <v>-1.4</v>
      </c>
      <c r="BD53" s="96">
        <v>2.2866666666666671</v>
      </c>
      <c r="BE53" s="96">
        <v>97.3948803057623</v>
      </c>
      <c r="BF53" s="96">
        <f t="shared" si="122"/>
        <v>2.6031174673164306</v>
      </c>
      <c r="BG53" s="96">
        <v>3.93771294517569E-2</v>
      </c>
      <c r="BH53" s="96">
        <v>1.9132390581079625E-2</v>
      </c>
      <c r="BI53" s="96">
        <v>2.5154644220961311</v>
      </c>
      <c r="BJ53" s="96">
        <v>2.0022269212757746E-3</v>
      </c>
      <c r="BK53" s="96">
        <v>2.7141298266187164E-2</v>
      </c>
      <c r="BL53" s="96">
        <v>56.315641855447687</v>
      </c>
      <c r="BM53" s="102">
        <v>56</v>
      </c>
      <c r="BN53" s="102">
        <v>20</v>
      </c>
      <c r="BO53" s="102">
        <v>24</v>
      </c>
      <c r="BP53" s="102">
        <v>15</v>
      </c>
      <c r="BQ53" s="102">
        <v>37</v>
      </c>
      <c r="BR53" s="102">
        <v>100</v>
      </c>
      <c r="BS53" s="102">
        <v>50</v>
      </c>
      <c r="BT53" s="102">
        <v>31</v>
      </c>
      <c r="BU53" s="40">
        <v>91.030810000000002</v>
      </c>
      <c r="BV53" s="117">
        <v>0</v>
      </c>
      <c r="BW53" s="117">
        <v>0</v>
      </c>
      <c r="BX53" s="117">
        <v>0</v>
      </c>
      <c r="BY53" s="117">
        <v>0</v>
      </c>
      <c r="BZ53" s="102">
        <v>93</v>
      </c>
      <c r="CA53" s="102">
        <v>66</v>
      </c>
      <c r="CB53" s="108">
        <v>85.8</v>
      </c>
      <c r="CC53" s="108">
        <v>88</v>
      </c>
      <c r="CD53" s="108">
        <v>2.4000000000000057</v>
      </c>
      <c r="CE53" s="108">
        <v>-2.7000000000000028</v>
      </c>
      <c r="CF53" s="108">
        <v>-0.5</v>
      </c>
      <c r="CG53" s="108">
        <v>1.0276497695852536</v>
      </c>
      <c r="CH53" s="108">
        <v>0.96966292134831455</v>
      </c>
      <c r="CI53" s="108">
        <v>0.99423963133640558</v>
      </c>
      <c r="CJ53" s="108">
        <v>415.3</v>
      </c>
      <c r="CK53" s="108">
        <v>513.70000000000005</v>
      </c>
      <c r="CL53" s="108">
        <v>93.300000000000011</v>
      </c>
      <c r="CM53" s="108">
        <v>-22.100000000000023</v>
      </c>
      <c r="CN53" s="108">
        <v>76.300000000000011</v>
      </c>
      <c r="CO53" s="108">
        <v>1.2241172231563777</v>
      </c>
      <c r="CP53" s="108">
        <v>0.95706236642704479</v>
      </c>
      <c r="CQ53" s="108">
        <v>1.1832812875330292</v>
      </c>
      <c r="CR53" s="108">
        <v>80.099999999999994</v>
      </c>
      <c r="CS53" s="108">
        <v>80.8</v>
      </c>
      <c r="CT53" s="108">
        <v>1</v>
      </c>
      <c r="CU53" s="108">
        <v>-2.0999999999999943</v>
      </c>
      <c r="CV53" s="108">
        <v>-1.3999999999999915</v>
      </c>
      <c r="CW53" s="108">
        <v>1.0123304562268804</v>
      </c>
      <c r="CX53" s="108">
        <v>0.97432762836185827</v>
      </c>
      <c r="CY53" s="108">
        <v>0.98273736128236755</v>
      </c>
      <c r="CZ53" s="108">
        <v>397.1</v>
      </c>
      <c r="DA53" s="108">
        <v>487.9</v>
      </c>
      <c r="DB53" s="108">
        <v>88.399999999999977</v>
      </c>
      <c r="DC53" s="108">
        <v>-19.799999999999955</v>
      </c>
      <c r="DD53" s="108">
        <v>71</v>
      </c>
      <c r="DE53" s="108">
        <v>1.2220547601105249</v>
      </c>
      <c r="DF53" s="108">
        <v>0.95950092043362656</v>
      </c>
      <c r="DG53" s="108">
        <v>1.1783471489575483</v>
      </c>
      <c r="DH53" s="108">
        <v>5.7</v>
      </c>
      <c r="DI53" s="108">
        <v>7.2</v>
      </c>
      <c r="DJ53" s="108">
        <v>1.3999999999999995</v>
      </c>
      <c r="DK53" s="108">
        <v>-0.60000000000000053</v>
      </c>
      <c r="DL53" s="108">
        <v>0.89999999999999947</v>
      </c>
      <c r="DM53" s="108">
        <v>1.208955223880597</v>
      </c>
      <c r="DN53" s="108">
        <v>0.92682926829268297</v>
      </c>
      <c r="DO53" s="108">
        <v>1.1343283582089552</v>
      </c>
      <c r="DP53" s="108">
        <v>18.2</v>
      </c>
      <c r="DQ53" s="108">
        <v>25.8</v>
      </c>
      <c r="DR53" s="108">
        <v>4.9000000000000021</v>
      </c>
      <c r="DS53" s="108">
        <v>-2.3000000000000007</v>
      </c>
      <c r="DT53" s="108">
        <v>5.3000000000000007</v>
      </c>
      <c r="DU53" s="108">
        <v>1.2552083333333335</v>
      </c>
      <c r="DV53" s="108">
        <v>0.91417910447761197</v>
      </c>
      <c r="DW53" s="108">
        <v>1.2760416666666667</v>
      </c>
      <c r="DX53" s="108">
        <v>0</v>
      </c>
      <c r="DY53" s="108">
        <v>0</v>
      </c>
      <c r="DZ53" s="108">
        <v>0</v>
      </c>
      <c r="EA53" s="108">
        <v>0</v>
      </c>
      <c r="EB53" s="108">
        <v>0</v>
      </c>
      <c r="EC53" s="108">
        <v>1</v>
      </c>
      <c r="ED53" s="108">
        <v>1</v>
      </c>
      <c r="EE53" s="108">
        <v>1</v>
      </c>
      <c r="EF53" s="97">
        <v>5.4936333641412709</v>
      </c>
      <c r="EG53" s="99">
        <v>7.1729166666666666</v>
      </c>
      <c r="EH53" s="99">
        <v>0.91666666666666674</v>
      </c>
      <c r="EI53" s="103">
        <v>3157.4</v>
      </c>
      <c r="EJ53" s="103">
        <v>6662.6</v>
      </c>
      <c r="EK53" s="103">
        <v>236.9</v>
      </c>
      <c r="EL53" s="103">
        <v>27241.4</v>
      </c>
      <c r="EM53" s="103">
        <v>22348.9</v>
      </c>
      <c r="EN53" s="103">
        <v>0</v>
      </c>
      <c r="EO53" s="103">
        <v>0</v>
      </c>
      <c r="EP53" s="103">
        <v>0</v>
      </c>
      <c r="EQ53" s="103">
        <v>2870</v>
      </c>
      <c r="ER53" s="103">
        <v>0</v>
      </c>
      <c r="ES53" s="103">
        <v>0</v>
      </c>
      <c r="ET53" s="103">
        <v>9943</v>
      </c>
      <c r="EU53" s="103">
        <v>16188</v>
      </c>
      <c r="EV53" s="103">
        <v>26131</v>
      </c>
      <c r="EW53" s="99">
        <v>9123.9999999999927</v>
      </c>
      <c r="EX53" s="113">
        <v>0</v>
      </c>
      <c r="EY53" s="109">
        <v>0</v>
      </c>
      <c r="EZ53" s="109">
        <v>0</v>
      </c>
      <c r="FA53" s="109">
        <v>0</v>
      </c>
      <c r="FB53" s="114">
        <v>1</v>
      </c>
      <c r="FC53" s="114">
        <v>0</v>
      </c>
      <c r="FD53" s="114">
        <v>0</v>
      </c>
      <c r="FE53" s="114">
        <v>0</v>
      </c>
      <c r="FF53" s="114">
        <v>0</v>
      </c>
      <c r="FG53" s="103">
        <v>0</v>
      </c>
      <c r="FH53" s="103">
        <v>0</v>
      </c>
      <c r="FI53" s="103">
        <v>0</v>
      </c>
      <c r="FJ53" s="103">
        <v>0</v>
      </c>
      <c r="FK53" s="103">
        <v>0</v>
      </c>
      <c r="FL53" s="103">
        <v>0</v>
      </c>
      <c r="FM53" s="103">
        <v>0</v>
      </c>
      <c r="FN53" s="103">
        <v>0</v>
      </c>
      <c r="FO53" s="104">
        <v>0.94582869999999997</v>
      </c>
      <c r="FP53" s="104">
        <v>1.4430449999999999</v>
      </c>
      <c r="FQ53" s="104">
        <v>1.615415</v>
      </c>
      <c r="FR53" s="104">
        <v>0.96248909999999999</v>
      </c>
      <c r="FS53" s="104">
        <v>2.7345679999999999</v>
      </c>
      <c r="FT53" s="104">
        <v>1.7531049999999999</v>
      </c>
      <c r="FU53" s="104">
        <v>1.645486</v>
      </c>
      <c r="FV53" s="104">
        <v>1.6880900000000001</v>
      </c>
      <c r="FW53" s="104">
        <v>1.8163400000000001</v>
      </c>
      <c r="FX53" s="104">
        <v>1.9633179999999999</v>
      </c>
      <c r="FY53" s="104">
        <v>1.828568</v>
      </c>
      <c r="FZ53" s="104">
        <v>1.879985</v>
      </c>
      <c r="GA53" s="104">
        <v>0.89937630000000002</v>
      </c>
      <c r="GB53" s="104">
        <v>1.7069540000000001</v>
      </c>
      <c r="GC53" s="104">
        <v>1.7131400000000001</v>
      </c>
      <c r="GD53" s="104">
        <v>1.9407300000000001</v>
      </c>
      <c r="GE53" s="104">
        <v>1.5595030000000001</v>
      </c>
      <c r="GF53" s="104">
        <v>1.9176010000000001</v>
      </c>
      <c r="GG53" s="104">
        <v>1.5787960000000001</v>
      </c>
      <c r="GH53" s="104">
        <v>1.6388039999999999</v>
      </c>
      <c r="GI53" s="104">
        <v>2.0095640000000001</v>
      </c>
      <c r="GJ53" s="104">
        <v>1.6791739999999999</v>
      </c>
      <c r="GK53" s="105">
        <v>8.8462940000000003</v>
      </c>
      <c r="GL53" s="106">
        <v>7.2156469999999997</v>
      </c>
      <c r="GM53" s="106">
        <v>4.6697420000000003</v>
      </c>
      <c r="GN53" s="106">
        <v>7.4084310000000002</v>
      </c>
      <c r="GO53" s="106">
        <v>8.0578730000000007</v>
      </c>
      <c r="GP53" s="106">
        <v>5.8857109999999997</v>
      </c>
      <c r="GQ53" s="106">
        <v>2.4167770000000002</v>
      </c>
      <c r="GR53" s="105">
        <v>5.4755219999999998</v>
      </c>
      <c r="GS53" s="105">
        <v>4.1260199999999996</v>
      </c>
      <c r="GT53" s="107">
        <v>61.12</v>
      </c>
    </row>
    <row r="54" spans="1:202" x14ac:dyDescent="0.3">
      <c r="A54" s="15">
        <v>41</v>
      </c>
      <c r="B54" s="100" t="s">
        <v>80</v>
      </c>
      <c r="C54" s="115" t="s">
        <v>43</v>
      </c>
      <c r="D54" s="93">
        <v>0</v>
      </c>
      <c r="E54" s="99">
        <v>628222</v>
      </c>
      <c r="F54" s="99">
        <v>2244087</v>
      </c>
      <c r="G54" s="99">
        <v>4</v>
      </c>
      <c r="H54" s="99">
        <v>0</v>
      </c>
      <c r="I54" s="99">
        <v>0</v>
      </c>
      <c r="J54" s="95">
        <v>1652.8</v>
      </c>
      <c r="K54" s="109">
        <v>1125</v>
      </c>
      <c r="L54" s="109">
        <v>0</v>
      </c>
      <c r="M54" s="109">
        <v>0</v>
      </c>
      <c r="N54" s="110">
        <v>0</v>
      </c>
      <c r="O54" s="109">
        <v>0</v>
      </c>
      <c r="P54" s="108">
        <v>8.8809946714031975E-4</v>
      </c>
      <c r="Q54" s="108">
        <v>1</v>
      </c>
      <c r="R54" s="108">
        <v>1126</v>
      </c>
      <c r="S54" s="109">
        <v>4749</v>
      </c>
      <c r="T54" s="109">
        <v>3623.4</v>
      </c>
      <c r="U54" s="109">
        <v>3678.8</v>
      </c>
      <c r="V54" s="109">
        <v>3086</v>
      </c>
      <c r="W54" s="108">
        <v>0.76303157894736839</v>
      </c>
      <c r="X54" s="108">
        <v>0.83890428827653674</v>
      </c>
      <c r="Y54" s="108">
        <v>1.0994358705754192</v>
      </c>
      <c r="Z54" s="111">
        <v>0</v>
      </c>
      <c r="AA54" s="111">
        <v>0</v>
      </c>
      <c r="AB54" s="112">
        <v>1</v>
      </c>
      <c r="AC54" s="109">
        <v>2007.72</v>
      </c>
      <c r="AD54" s="109">
        <v>1890</v>
      </c>
      <c r="AE54" s="109">
        <v>1897</v>
      </c>
      <c r="AF54" s="108">
        <v>0.94139551555219247</v>
      </c>
      <c r="AG54" s="108">
        <v>1.0037017451084083</v>
      </c>
      <c r="AH54" s="109">
        <v>2360.71</v>
      </c>
      <c r="AI54" s="109">
        <v>2360</v>
      </c>
      <c r="AJ54" s="109">
        <v>1054</v>
      </c>
      <c r="AK54" s="108">
        <v>0.99969937037146817</v>
      </c>
      <c r="AL54" s="108">
        <v>0.44684455739093604</v>
      </c>
      <c r="AM54" s="109">
        <v>0</v>
      </c>
      <c r="AN54" s="109">
        <v>0</v>
      </c>
      <c r="AO54" s="109">
        <v>0</v>
      </c>
      <c r="AP54" s="108">
        <v>1</v>
      </c>
      <c r="AQ54" s="108">
        <v>1</v>
      </c>
      <c r="AR54" s="108">
        <v>4369.43</v>
      </c>
      <c r="AS54" s="108">
        <v>4251</v>
      </c>
      <c r="AT54" s="108">
        <v>2952</v>
      </c>
      <c r="AU54" s="108">
        <v>0.97289577816786166</v>
      </c>
      <c r="AV54" s="108">
        <v>0.69442484121383208</v>
      </c>
      <c r="AW54" s="108">
        <v>1.4010094691705892</v>
      </c>
      <c r="AX54" s="96">
        <v>3.2809716483677169</v>
      </c>
      <c r="AY54" s="96">
        <v>1113.201839303001</v>
      </c>
      <c r="AZ54" s="96">
        <v>0.98585436425012052</v>
      </c>
      <c r="BA54" s="96">
        <v>909.84995159728942</v>
      </c>
      <c r="BB54" s="96">
        <v>0.93922927987008931</v>
      </c>
      <c r="BC54" s="96">
        <v>-5.1222222222222227</v>
      </c>
      <c r="BD54" s="96">
        <v>2.2655555555555558</v>
      </c>
      <c r="BE54" s="96">
        <v>99.764237510741964</v>
      </c>
      <c r="BF54" s="96">
        <f t="shared" si="122"/>
        <v>0.23532487906915867</v>
      </c>
      <c r="BG54" s="96">
        <v>3.7743878790729886E-2</v>
      </c>
      <c r="BH54" s="96">
        <v>0.10568286061404368</v>
      </c>
      <c r="BI54" s="96">
        <v>2.3849755293852509E-2</v>
      </c>
      <c r="BJ54" s="96">
        <v>3.1453232325608232E-2</v>
      </c>
      <c r="BK54" s="96">
        <v>3.6595152044924362E-2</v>
      </c>
      <c r="BL54" s="96">
        <v>57.739877167237353</v>
      </c>
      <c r="BM54" s="102">
        <v>65</v>
      </c>
      <c r="BN54" s="102">
        <v>14</v>
      </c>
      <c r="BO54" s="102">
        <v>21</v>
      </c>
      <c r="BP54" s="102">
        <v>14</v>
      </c>
      <c r="BQ54" s="102">
        <v>36</v>
      </c>
      <c r="BR54" s="102">
        <v>100</v>
      </c>
      <c r="BS54" s="102">
        <v>63</v>
      </c>
      <c r="BT54" s="102">
        <v>55</v>
      </c>
      <c r="BU54" s="40">
        <v>100</v>
      </c>
      <c r="BV54" s="117">
        <v>2.5</v>
      </c>
      <c r="BW54" s="130">
        <v>14.25</v>
      </c>
      <c r="BX54" s="130">
        <v>81.86</v>
      </c>
      <c r="BY54" s="130">
        <v>4.4509451189227756</v>
      </c>
      <c r="BZ54" s="102">
        <v>95</v>
      </c>
      <c r="CA54" s="102">
        <v>66</v>
      </c>
      <c r="CB54" s="108">
        <v>163.1</v>
      </c>
      <c r="CC54" s="108">
        <v>163.4</v>
      </c>
      <c r="CD54" s="108">
        <v>0.80000000000001137</v>
      </c>
      <c r="CE54" s="108">
        <v>-5.9000000000000057</v>
      </c>
      <c r="CF54" s="108">
        <v>-5.5999999999999943</v>
      </c>
      <c r="CG54" s="108">
        <v>1.0048750761730654</v>
      </c>
      <c r="CH54" s="108">
        <v>0.96411192214111918</v>
      </c>
      <c r="CI54" s="108">
        <v>0.96587446678854361</v>
      </c>
      <c r="CJ54" s="108">
        <v>801.4</v>
      </c>
      <c r="CK54" s="108">
        <v>952.6</v>
      </c>
      <c r="CL54" s="108">
        <v>171.10000000000002</v>
      </c>
      <c r="CM54" s="108">
        <v>-8.5</v>
      </c>
      <c r="CN54" s="108">
        <v>142.70000000000005</v>
      </c>
      <c r="CO54" s="108">
        <v>1.2132352941176472</v>
      </c>
      <c r="CP54" s="108">
        <v>0.99108640939597314</v>
      </c>
      <c r="CQ54" s="108">
        <v>1.1778414755732802</v>
      </c>
      <c r="CR54" s="108">
        <v>158.30000000000001</v>
      </c>
      <c r="CS54" s="108">
        <v>158.4</v>
      </c>
      <c r="CT54" s="108">
        <v>0.69999999999998863</v>
      </c>
      <c r="CU54" s="108">
        <v>-5.3000000000000114</v>
      </c>
      <c r="CV54" s="108">
        <v>-5.2000000000000171</v>
      </c>
      <c r="CW54" s="108">
        <v>1.0043942247332076</v>
      </c>
      <c r="CX54" s="108">
        <v>0.96675031367628605</v>
      </c>
      <c r="CY54" s="108">
        <v>0.96735718769617063</v>
      </c>
      <c r="CZ54" s="108">
        <v>782.6</v>
      </c>
      <c r="DA54" s="108">
        <v>931.6</v>
      </c>
      <c r="DB54" s="108">
        <v>169.39999999999998</v>
      </c>
      <c r="DC54" s="108">
        <v>-7.3000000000000682</v>
      </c>
      <c r="DD54" s="108">
        <v>141.69999999999993</v>
      </c>
      <c r="DE54" s="108">
        <v>1.2161817253700868</v>
      </c>
      <c r="DF54" s="108">
        <v>0.99217242118807625</v>
      </c>
      <c r="DG54" s="108">
        <v>1.1808320571720266</v>
      </c>
      <c r="DH54" s="108">
        <v>4.7</v>
      </c>
      <c r="DI54" s="108">
        <v>5</v>
      </c>
      <c r="DJ54" s="108">
        <v>0.20000000000000018</v>
      </c>
      <c r="DK54" s="108">
        <v>-0.59999999999999964</v>
      </c>
      <c r="DL54" s="108">
        <v>-0.29999999999999982</v>
      </c>
      <c r="DM54" s="108">
        <v>1.0350877192982457</v>
      </c>
      <c r="DN54" s="108">
        <v>0.9</v>
      </c>
      <c r="DO54" s="108">
        <v>0.94736842105263164</v>
      </c>
      <c r="DP54" s="108">
        <v>18.7</v>
      </c>
      <c r="DQ54" s="108">
        <v>21</v>
      </c>
      <c r="DR54" s="108">
        <v>1.8000000000000007</v>
      </c>
      <c r="DS54" s="108">
        <v>-1.3000000000000007</v>
      </c>
      <c r="DT54" s="108">
        <v>1</v>
      </c>
      <c r="DU54" s="108">
        <v>1.0913705583756346</v>
      </c>
      <c r="DV54" s="108">
        <v>0.94090909090909092</v>
      </c>
      <c r="DW54" s="108">
        <v>1.0507614213197969</v>
      </c>
      <c r="DX54" s="108">
        <v>0</v>
      </c>
      <c r="DY54" s="108">
        <v>0</v>
      </c>
      <c r="DZ54" s="108">
        <v>0</v>
      </c>
      <c r="EA54" s="108">
        <v>0</v>
      </c>
      <c r="EB54" s="108">
        <v>0</v>
      </c>
      <c r="EC54" s="108">
        <v>1</v>
      </c>
      <c r="ED54" s="108">
        <v>1</v>
      </c>
      <c r="EE54" s="108">
        <v>1</v>
      </c>
      <c r="EF54" s="97">
        <v>5.2664792179774427</v>
      </c>
      <c r="EG54" s="99">
        <v>3.322916666666667</v>
      </c>
      <c r="EH54" s="99">
        <v>1.5208333333333333</v>
      </c>
      <c r="EI54" s="103">
        <v>0</v>
      </c>
      <c r="EJ54" s="103">
        <v>0</v>
      </c>
      <c r="EK54" s="103">
        <v>0</v>
      </c>
      <c r="EL54" s="103">
        <v>0</v>
      </c>
      <c r="EM54" s="103">
        <v>261.60000000000002</v>
      </c>
      <c r="EN54" s="103">
        <v>4031.5</v>
      </c>
      <c r="EO54" s="103">
        <v>0</v>
      </c>
      <c r="EP54" s="103">
        <v>0</v>
      </c>
      <c r="EQ54" s="103">
        <v>9</v>
      </c>
      <c r="ER54" s="103">
        <v>0</v>
      </c>
      <c r="ES54" s="103">
        <v>0</v>
      </c>
      <c r="ET54" s="103">
        <v>0</v>
      </c>
      <c r="EU54" s="103">
        <v>1856</v>
      </c>
      <c r="EV54" s="103">
        <v>1856</v>
      </c>
      <c r="EW54" s="99">
        <v>7680.0000000000055</v>
      </c>
      <c r="EX54" s="113">
        <v>0</v>
      </c>
      <c r="EY54" s="109">
        <v>0</v>
      </c>
      <c r="EZ54" s="109">
        <v>0</v>
      </c>
      <c r="FA54" s="109">
        <v>0</v>
      </c>
      <c r="FB54" s="114">
        <v>1</v>
      </c>
      <c r="FC54" s="114">
        <v>0</v>
      </c>
      <c r="FD54" s="114">
        <v>0</v>
      </c>
      <c r="FE54" s="114">
        <v>0</v>
      </c>
      <c r="FF54" s="114">
        <v>0</v>
      </c>
      <c r="FG54" s="103">
        <v>0</v>
      </c>
      <c r="FH54" s="103">
        <v>0</v>
      </c>
      <c r="FI54" s="103">
        <v>0</v>
      </c>
      <c r="FJ54" s="103">
        <v>0</v>
      </c>
      <c r="FK54" s="103">
        <v>0</v>
      </c>
      <c r="FL54" s="103">
        <v>0</v>
      </c>
      <c r="FM54" s="103">
        <v>0</v>
      </c>
      <c r="FN54" s="103">
        <v>0</v>
      </c>
      <c r="FO54" s="104">
        <v>1.0984350000000001</v>
      </c>
      <c r="FP54" s="104">
        <v>1.5610219999999999</v>
      </c>
      <c r="FQ54" s="104">
        <v>1.4846330000000001</v>
      </c>
      <c r="FR54" s="104">
        <v>0.92003020000000002</v>
      </c>
      <c r="FS54" s="104">
        <v>2.7600799999999999</v>
      </c>
      <c r="FT54" s="104">
        <v>2.2307600000000001</v>
      </c>
      <c r="FU54" s="104">
        <v>1.8315809999999999</v>
      </c>
      <c r="FV54" s="104">
        <v>2.002837</v>
      </c>
      <c r="FW54" s="104">
        <v>2.2356050000000001</v>
      </c>
      <c r="FX54" s="104">
        <v>2.0564170000000002</v>
      </c>
      <c r="FY54" s="104">
        <v>1.6650640000000001</v>
      </c>
      <c r="FZ54" s="104">
        <v>1.6762699999999999</v>
      </c>
      <c r="GA54" s="104">
        <v>0.82404980000000005</v>
      </c>
      <c r="GB54" s="104">
        <v>2.0313910000000002</v>
      </c>
      <c r="GC54" s="104">
        <v>1.862098</v>
      </c>
      <c r="GD54" s="104">
        <v>1.810017</v>
      </c>
      <c r="GE54" s="104">
        <v>1.7720359999999999</v>
      </c>
      <c r="GF54" s="104">
        <v>1.7940100000000001</v>
      </c>
      <c r="GG54" s="104">
        <v>1.7847649999999999</v>
      </c>
      <c r="GH54" s="104">
        <v>1.747619</v>
      </c>
      <c r="GI54" s="104">
        <v>2.1049500000000001</v>
      </c>
      <c r="GJ54" s="104">
        <v>1.6294839999999999</v>
      </c>
      <c r="GK54" s="105">
        <v>8.3310259999999996</v>
      </c>
      <c r="GL54" s="106">
        <v>6.0266260000000003</v>
      </c>
      <c r="GM54" s="106">
        <v>5.9025119999999998</v>
      </c>
      <c r="GN54" s="106">
        <v>6.2070350000000003</v>
      </c>
      <c r="GO54" s="106">
        <v>6.0727450000000003</v>
      </c>
      <c r="GP54" s="106">
        <v>2.5348069999999998</v>
      </c>
      <c r="GQ54" s="106">
        <v>4.0971760000000002</v>
      </c>
      <c r="GR54" s="105">
        <v>4.6284960000000002</v>
      </c>
      <c r="GS54" s="105">
        <v>5.6536030000000004</v>
      </c>
      <c r="GT54" s="107">
        <v>55.48</v>
      </c>
    </row>
    <row r="55" spans="1:202" x14ac:dyDescent="0.3">
      <c r="A55" s="15">
        <v>42</v>
      </c>
      <c r="B55" s="100" t="s">
        <v>81</v>
      </c>
      <c r="C55" s="115" t="s">
        <v>37</v>
      </c>
      <c r="D55" s="93">
        <v>1</v>
      </c>
      <c r="E55" s="99">
        <v>918206</v>
      </c>
      <c r="F55" s="99">
        <v>1291713</v>
      </c>
      <c r="G55" s="99">
        <v>200</v>
      </c>
      <c r="H55" s="99">
        <v>0</v>
      </c>
      <c r="I55" s="99">
        <v>70</v>
      </c>
      <c r="J55" s="95">
        <v>3358.3</v>
      </c>
      <c r="K55" s="109">
        <v>139657</v>
      </c>
      <c r="L55" s="109">
        <v>140844.94</v>
      </c>
      <c r="M55" s="109">
        <v>140554.38</v>
      </c>
      <c r="N55" s="110">
        <v>139943.5</v>
      </c>
      <c r="O55" s="109">
        <v>136809</v>
      </c>
      <c r="P55" s="108">
        <v>1.0085060648154778</v>
      </c>
      <c r="Q55" s="108">
        <v>0.97335299438555822</v>
      </c>
      <c r="R55" s="108">
        <v>0.96514342188279123</v>
      </c>
      <c r="S55" s="109">
        <v>7879</v>
      </c>
      <c r="T55" s="109">
        <v>7820.53</v>
      </c>
      <c r="U55" s="109">
        <v>8419.6</v>
      </c>
      <c r="V55" s="109">
        <v>7630</v>
      </c>
      <c r="W55" s="108">
        <v>0.99257994923857862</v>
      </c>
      <c r="X55" s="108">
        <v>0.90622995986034249</v>
      </c>
      <c r="Y55" s="108">
        <v>0.91300449959272667</v>
      </c>
      <c r="Z55" s="111">
        <v>0</v>
      </c>
      <c r="AA55" s="111">
        <v>0</v>
      </c>
      <c r="AB55" s="112">
        <v>1</v>
      </c>
      <c r="AC55" s="109">
        <v>117510.59</v>
      </c>
      <c r="AD55" s="109">
        <v>111865</v>
      </c>
      <c r="AE55" s="109">
        <v>114343</v>
      </c>
      <c r="AF55" s="108">
        <v>0.95195716439544387</v>
      </c>
      <c r="AG55" s="108">
        <v>1.0221515026907193</v>
      </c>
      <c r="AH55" s="109">
        <v>42268.63</v>
      </c>
      <c r="AI55" s="109">
        <v>39661</v>
      </c>
      <c r="AJ55" s="109">
        <v>42279</v>
      </c>
      <c r="AK55" s="108">
        <v>0.93830960905028038</v>
      </c>
      <c r="AL55" s="108">
        <v>1.0660077656194846</v>
      </c>
      <c r="AM55" s="109">
        <v>27999.11</v>
      </c>
      <c r="AN55" s="109">
        <v>34558</v>
      </c>
      <c r="AO55" s="109">
        <v>32375</v>
      </c>
      <c r="AP55" s="108">
        <v>1.2342451511797632</v>
      </c>
      <c r="AQ55" s="108">
        <v>0.93683266298214651</v>
      </c>
      <c r="AR55" s="108">
        <v>5.7064140105163874</v>
      </c>
      <c r="AS55" s="108">
        <v>4.3845886744408116</v>
      </c>
      <c r="AT55" s="108">
        <v>4.8376266370150729</v>
      </c>
      <c r="AU55" s="108">
        <v>0.76836147296015056</v>
      </c>
      <c r="AV55" s="108">
        <v>1.1033250770397611</v>
      </c>
      <c r="AW55" s="108">
        <v>0.69640533778283797</v>
      </c>
      <c r="AX55" s="96">
        <v>4.2981955481406686</v>
      </c>
      <c r="AY55" s="96">
        <v>276.09207039275822</v>
      </c>
      <c r="AZ55" s="96">
        <v>1.0407453137276912</v>
      </c>
      <c r="BA55" s="96">
        <v>108.26906470535688</v>
      </c>
      <c r="BB55" s="96">
        <v>0.93735498839907205</v>
      </c>
      <c r="BC55" s="96">
        <v>-3.8888888888888888</v>
      </c>
      <c r="BD55" s="96">
        <v>2.338888888888889</v>
      </c>
      <c r="BE55" s="96">
        <v>76.53174464108406</v>
      </c>
      <c r="BF55" s="96">
        <f t="shared" si="122"/>
        <v>23.461175625184715</v>
      </c>
      <c r="BG55" s="96">
        <v>1.9292274417559156E-2</v>
      </c>
      <c r="BH55" s="96">
        <v>9.0266605072983203E-3</v>
      </c>
      <c r="BI55" s="96">
        <v>2.5841028118932446E-2</v>
      </c>
      <c r="BJ55" s="96">
        <v>5.3098002984107765E-4</v>
      </c>
      <c r="BK55" s="96">
        <v>23.406484682111085</v>
      </c>
      <c r="BL55" s="96">
        <v>49.232890704800816</v>
      </c>
      <c r="BM55" s="102">
        <v>42</v>
      </c>
      <c r="BN55" s="102">
        <v>22</v>
      </c>
      <c r="BO55" s="102">
        <v>37</v>
      </c>
      <c r="BP55" s="102">
        <v>35</v>
      </c>
      <c r="BQ55" s="102">
        <v>58</v>
      </c>
      <c r="BR55" s="102">
        <v>98</v>
      </c>
      <c r="BS55" s="102">
        <v>62</v>
      </c>
      <c r="BT55" s="102">
        <v>57</v>
      </c>
      <c r="BU55" s="40">
        <v>61.595160000000007</v>
      </c>
      <c r="BV55" s="117">
        <v>0</v>
      </c>
      <c r="BW55" s="117">
        <v>0</v>
      </c>
      <c r="BX55" s="117">
        <v>0</v>
      </c>
      <c r="BY55" s="117">
        <v>0</v>
      </c>
      <c r="BZ55" s="102">
        <v>74</v>
      </c>
      <c r="CA55" s="102">
        <v>47</v>
      </c>
      <c r="CB55" s="108">
        <v>30.7</v>
      </c>
      <c r="CC55" s="108">
        <v>54.8</v>
      </c>
      <c r="CD55" s="108">
        <v>21.7</v>
      </c>
      <c r="CE55" s="108">
        <v>-1.5999999999999943</v>
      </c>
      <c r="CF55" s="108">
        <v>22.500000000000004</v>
      </c>
      <c r="CG55" s="108">
        <v>1.6845425867507886</v>
      </c>
      <c r="CH55" s="108">
        <v>0.97132616487455203</v>
      </c>
      <c r="CI55" s="108">
        <v>1.7097791798107256</v>
      </c>
      <c r="CJ55" s="108">
        <v>117.1</v>
      </c>
      <c r="CK55" s="108">
        <v>280.10000000000002</v>
      </c>
      <c r="CL55" s="108">
        <v>117.70000000000002</v>
      </c>
      <c r="CM55" s="108">
        <v>11.599999999999966</v>
      </c>
      <c r="CN55" s="108">
        <v>174.6</v>
      </c>
      <c r="CO55" s="108">
        <v>1.9966130397967825</v>
      </c>
      <c r="CP55" s="108">
        <v>1.0412664532194946</v>
      </c>
      <c r="CQ55" s="108">
        <v>2.4784081287044879</v>
      </c>
      <c r="CR55" s="108">
        <v>17</v>
      </c>
      <c r="CS55" s="108">
        <v>38.799999999999997</v>
      </c>
      <c r="CT55" s="108">
        <v>20.799999999999997</v>
      </c>
      <c r="CU55" s="108">
        <v>2.6000000000000014</v>
      </c>
      <c r="CV55" s="108">
        <v>24.4</v>
      </c>
      <c r="CW55" s="108">
        <v>2.1555555555555554</v>
      </c>
      <c r="CX55" s="108">
        <v>1.0653266331658291</v>
      </c>
      <c r="CY55" s="108">
        <v>2.3555555555555556</v>
      </c>
      <c r="CZ55" s="108">
        <v>79.900000000000006</v>
      </c>
      <c r="DA55" s="108">
        <v>223.2</v>
      </c>
      <c r="DB55" s="108">
        <v>108.1</v>
      </c>
      <c r="DC55" s="108">
        <v>22.800000000000011</v>
      </c>
      <c r="DD55" s="108">
        <v>166.1</v>
      </c>
      <c r="DE55" s="108">
        <v>2.3362175525339923</v>
      </c>
      <c r="DF55" s="108">
        <v>1.1016949152542372</v>
      </c>
      <c r="DG55" s="108">
        <v>3.0531520395550058</v>
      </c>
      <c r="DH55" s="108">
        <v>13.3</v>
      </c>
      <c r="DI55" s="108">
        <v>15.8</v>
      </c>
      <c r="DJ55" s="108">
        <v>1.1999999999999993</v>
      </c>
      <c r="DK55" s="108">
        <v>-4.1000000000000014</v>
      </c>
      <c r="DL55" s="108">
        <v>-1.6000000000000014</v>
      </c>
      <c r="DM55" s="108">
        <v>1.083916083916084</v>
      </c>
      <c r="DN55" s="108">
        <v>0.75595238095238093</v>
      </c>
      <c r="DO55" s="108">
        <v>0.88811188811188801</v>
      </c>
      <c r="DP55" s="108">
        <v>36.700000000000003</v>
      </c>
      <c r="DQ55" s="108">
        <v>56.5</v>
      </c>
      <c r="DR55" s="108">
        <v>9.8999999999999986</v>
      </c>
      <c r="DS55" s="108">
        <v>-11</v>
      </c>
      <c r="DT55" s="108">
        <v>8.7999999999999972</v>
      </c>
      <c r="DU55" s="108">
        <v>1.2625994694960212</v>
      </c>
      <c r="DV55" s="108">
        <v>0.80869565217391304</v>
      </c>
      <c r="DW55" s="108">
        <v>1.23342175066313</v>
      </c>
      <c r="DX55" s="108">
        <v>0</v>
      </c>
      <c r="DY55" s="108">
        <v>0</v>
      </c>
      <c r="DZ55" s="108">
        <v>0</v>
      </c>
      <c r="EA55" s="108">
        <v>0</v>
      </c>
      <c r="EB55" s="108">
        <v>0</v>
      </c>
      <c r="EC55" s="108">
        <v>1</v>
      </c>
      <c r="ED55" s="108">
        <v>1</v>
      </c>
      <c r="EE55" s="108">
        <v>1</v>
      </c>
      <c r="EF55" s="97">
        <v>2.6487998879023635</v>
      </c>
      <c r="EG55" s="99">
        <v>49.853749999999998</v>
      </c>
      <c r="EH55" s="99">
        <v>135.75</v>
      </c>
      <c r="EI55" s="103">
        <v>3914</v>
      </c>
      <c r="EJ55" s="103">
        <v>3914</v>
      </c>
      <c r="EK55" s="103">
        <v>54733.96</v>
      </c>
      <c r="EL55" s="103">
        <v>54733.96</v>
      </c>
      <c r="EM55" s="94">
        <v>94.1</v>
      </c>
      <c r="EN55" s="103">
        <v>96820.5</v>
      </c>
      <c r="EO55" s="103">
        <v>59500</v>
      </c>
      <c r="EP55" s="103">
        <v>8000</v>
      </c>
      <c r="EQ55" s="103">
        <v>63197</v>
      </c>
      <c r="ER55" s="103">
        <v>434</v>
      </c>
      <c r="ES55" s="103">
        <v>13354</v>
      </c>
      <c r="ET55" s="103">
        <v>85086</v>
      </c>
      <c r="EU55" s="103">
        <v>49359</v>
      </c>
      <c r="EV55" s="103">
        <v>134445</v>
      </c>
      <c r="EW55" s="99">
        <v>24175.000000000015</v>
      </c>
      <c r="EX55" s="113">
        <v>1</v>
      </c>
      <c r="EY55" s="109">
        <v>1233592</v>
      </c>
      <c r="EZ55" s="109">
        <v>8702236</v>
      </c>
      <c r="FA55" s="109">
        <v>9935828</v>
      </c>
      <c r="FB55" s="114">
        <v>0.12415602160624946</v>
      </c>
      <c r="FC55" s="114">
        <v>18658</v>
      </c>
      <c r="FD55" s="114">
        <v>109882</v>
      </c>
      <c r="FE55" s="114">
        <v>13.332523482691231</v>
      </c>
      <c r="FF55" s="114">
        <v>80.317815348405446</v>
      </c>
      <c r="FG55" s="103">
        <v>43.8333849038059</v>
      </c>
      <c r="FH55" s="103">
        <v>45.649878961067323</v>
      </c>
      <c r="FI55" s="103">
        <v>10.516736135126772</v>
      </c>
      <c r="FJ55" s="103">
        <v>0</v>
      </c>
      <c r="FK55" s="103">
        <v>0</v>
      </c>
      <c r="FL55" s="103">
        <v>38.351140314155188</v>
      </c>
      <c r="FM55" s="103">
        <v>100</v>
      </c>
      <c r="FN55" s="103">
        <v>0</v>
      </c>
      <c r="FO55" s="104">
        <v>0.63044739999999999</v>
      </c>
      <c r="FP55" s="104">
        <v>1.4063540000000001</v>
      </c>
      <c r="FQ55" s="104">
        <v>1.2202170000000001</v>
      </c>
      <c r="FR55" s="104">
        <v>0.70614239999999995</v>
      </c>
      <c r="FS55" s="104">
        <v>1.9190940000000001</v>
      </c>
      <c r="FT55" s="104">
        <v>1.543358</v>
      </c>
      <c r="FU55" s="104">
        <v>1.619373</v>
      </c>
      <c r="FV55" s="104">
        <v>1.8254520000000001</v>
      </c>
      <c r="FW55" s="104">
        <v>1.4607079999999999</v>
      </c>
      <c r="FX55" s="104">
        <v>1.7523280000000001</v>
      </c>
      <c r="FY55" s="104">
        <v>1.621799</v>
      </c>
      <c r="FZ55" s="104">
        <v>1.8723270000000001</v>
      </c>
      <c r="GA55" s="104">
        <v>1.1206469999999999</v>
      </c>
      <c r="GB55" s="104">
        <v>1.5997509999999999</v>
      </c>
      <c r="GC55" s="104">
        <v>1.6273230000000001</v>
      </c>
      <c r="GD55" s="104">
        <v>1.7764420000000001</v>
      </c>
      <c r="GE55" s="104">
        <v>1.5065740000000001</v>
      </c>
      <c r="GF55" s="104">
        <v>1.799499</v>
      </c>
      <c r="GG55" s="104">
        <v>1.966019</v>
      </c>
      <c r="GH55" s="104">
        <v>1.975427</v>
      </c>
      <c r="GI55" s="104">
        <v>1.829051</v>
      </c>
      <c r="GJ55" s="104">
        <v>1.5834710000000001</v>
      </c>
      <c r="GK55" s="105">
        <v>8.5502529999999997</v>
      </c>
      <c r="GL55" s="106">
        <v>5.4458380000000002</v>
      </c>
      <c r="GM55" s="106">
        <v>5.7479630000000004</v>
      </c>
      <c r="GN55" s="106">
        <v>6.9978340000000001</v>
      </c>
      <c r="GO55" s="106">
        <v>5.7183989999999998</v>
      </c>
      <c r="GP55" s="106">
        <v>4.2685919999999999</v>
      </c>
      <c r="GQ55" s="106">
        <v>4.073664</v>
      </c>
      <c r="GR55" s="105">
        <v>4.2652489999999998</v>
      </c>
      <c r="GS55" s="105">
        <v>5.5732090000000003</v>
      </c>
      <c r="GT55" s="107">
        <v>57</v>
      </c>
    </row>
    <row r="56" spans="1:202" x14ac:dyDescent="0.3">
      <c r="A56" s="15">
        <v>43</v>
      </c>
      <c r="B56" s="100" t="s">
        <v>82</v>
      </c>
      <c r="C56" s="115" t="s">
        <v>39</v>
      </c>
      <c r="D56" s="93">
        <v>1</v>
      </c>
      <c r="E56" s="99">
        <v>513773</v>
      </c>
      <c r="F56" s="99">
        <v>2359633</v>
      </c>
      <c r="G56" s="99">
        <v>100</v>
      </c>
      <c r="H56" s="99">
        <v>136</v>
      </c>
      <c r="I56" s="99">
        <v>30</v>
      </c>
      <c r="J56" s="95">
        <v>3533.3</v>
      </c>
      <c r="K56" s="109">
        <v>69547</v>
      </c>
      <c r="L56" s="109">
        <v>64064.6</v>
      </c>
      <c r="M56" s="109">
        <v>64064.6</v>
      </c>
      <c r="N56" s="110">
        <v>65164.6</v>
      </c>
      <c r="O56" s="109">
        <v>48608</v>
      </c>
      <c r="P56" s="108">
        <v>0.92117098981998047</v>
      </c>
      <c r="Q56" s="108">
        <v>0.75873791863340079</v>
      </c>
      <c r="R56" s="108">
        <v>0.8236667535325628</v>
      </c>
      <c r="S56" s="109">
        <v>89581</v>
      </c>
      <c r="T56" s="109">
        <v>119084.6</v>
      </c>
      <c r="U56" s="109">
        <v>118592.2</v>
      </c>
      <c r="V56" s="109">
        <v>122194</v>
      </c>
      <c r="W56" s="108">
        <v>1.3293474135428993</v>
      </c>
      <c r="X56" s="108">
        <v>1.0303710499421552</v>
      </c>
      <c r="Y56" s="108">
        <v>0.77509538849296766</v>
      </c>
      <c r="Z56" s="116">
        <v>634</v>
      </c>
      <c r="AA56" s="111">
        <v>1701</v>
      </c>
      <c r="AB56" s="112">
        <v>2.6829652996845428</v>
      </c>
      <c r="AC56" s="109">
        <v>53808.12</v>
      </c>
      <c r="AD56" s="109">
        <v>44486</v>
      </c>
      <c r="AE56" s="109">
        <v>33515</v>
      </c>
      <c r="AF56" s="108">
        <v>0.82675576184854904</v>
      </c>
      <c r="AG56" s="108">
        <v>0.75338863038640502</v>
      </c>
      <c r="AH56" s="109">
        <v>10364.65</v>
      </c>
      <c r="AI56" s="109">
        <v>11357</v>
      </c>
      <c r="AJ56" s="109">
        <v>16422</v>
      </c>
      <c r="AK56" s="108">
        <v>1.0957344691360407</v>
      </c>
      <c r="AL56" s="108">
        <v>1.4459411868286671</v>
      </c>
      <c r="AM56" s="109">
        <v>100684.14</v>
      </c>
      <c r="AN56" s="109">
        <v>122750</v>
      </c>
      <c r="AO56" s="109">
        <v>120672</v>
      </c>
      <c r="AP56" s="108">
        <v>1.2191570672693111</v>
      </c>
      <c r="AQ56" s="108">
        <v>0.98307142100675349</v>
      </c>
      <c r="AR56" s="108">
        <v>0.63737081758042946</v>
      </c>
      <c r="AS56" s="108">
        <v>0.45493723065392544</v>
      </c>
      <c r="AT56" s="108">
        <v>0.41382910841696152</v>
      </c>
      <c r="AU56" s="108">
        <v>0.71377166651737578</v>
      </c>
      <c r="AV56" s="108">
        <v>0.90964001302360942</v>
      </c>
      <c r="AW56" s="108">
        <v>0.78467487830139027</v>
      </c>
      <c r="AX56" s="96">
        <v>3.6925583060696257</v>
      </c>
      <c r="AY56" s="96">
        <v>382.41870206322699</v>
      </c>
      <c r="AZ56" s="96">
        <v>1.0504547928166059</v>
      </c>
      <c r="BA56" s="96">
        <v>305.71986528174796</v>
      </c>
      <c r="BB56" s="96">
        <v>0.98522437066763946</v>
      </c>
      <c r="BC56" s="96">
        <v>-3.9222222222222221</v>
      </c>
      <c r="BD56" s="96">
        <v>2.1599999999999997</v>
      </c>
      <c r="BE56" s="96">
        <v>84.244930639803286</v>
      </c>
      <c r="BF56" s="96">
        <f t="shared" si="122"/>
        <v>15.752334606259993</v>
      </c>
      <c r="BG56" s="96">
        <v>0.26785395502393289</v>
      </c>
      <c r="BH56" s="96">
        <v>4.990925934507201E-2</v>
      </c>
      <c r="BI56" s="96">
        <v>13.988342351690875</v>
      </c>
      <c r="BJ56" s="96">
        <v>6.5786025255452601E-2</v>
      </c>
      <c r="BK56" s="96">
        <v>1.3804430149446603</v>
      </c>
      <c r="BL56" s="96">
        <v>60.559585492227974</v>
      </c>
      <c r="BM56" s="102">
        <v>68</v>
      </c>
      <c r="BN56" s="102">
        <v>10</v>
      </c>
      <c r="BO56" s="102">
        <v>22</v>
      </c>
      <c r="BP56" s="102">
        <v>24</v>
      </c>
      <c r="BQ56" s="102">
        <v>47</v>
      </c>
      <c r="BR56" s="102">
        <v>99</v>
      </c>
      <c r="BS56" s="102">
        <v>28</v>
      </c>
      <c r="BT56" s="102">
        <v>22</v>
      </c>
      <c r="BU56" s="40">
        <v>29.186610000000002</v>
      </c>
      <c r="BV56" s="117">
        <v>0</v>
      </c>
      <c r="BW56" s="117">
        <v>0</v>
      </c>
      <c r="BX56" s="117">
        <v>0</v>
      </c>
      <c r="BY56" s="117">
        <v>0</v>
      </c>
      <c r="BZ56" s="102">
        <v>90</v>
      </c>
      <c r="CA56" s="102">
        <v>56</v>
      </c>
      <c r="CB56" s="108">
        <v>93.5</v>
      </c>
      <c r="CC56" s="108">
        <v>91.1</v>
      </c>
      <c r="CD56" s="108">
        <v>-4</v>
      </c>
      <c r="CE56" s="108">
        <v>-4.6999999999999886</v>
      </c>
      <c r="CF56" s="108">
        <v>-7.0999999999999943</v>
      </c>
      <c r="CG56" s="108">
        <v>0.95767195767195767</v>
      </c>
      <c r="CH56" s="108">
        <v>0.94896851248642788</v>
      </c>
      <c r="CI56" s="108">
        <v>0.92486772486772495</v>
      </c>
      <c r="CJ56" s="108">
        <v>430.2</v>
      </c>
      <c r="CK56" s="108">
        <v>470.7</v>
      </c>
      <c r="CL56" s="108">
        <v>12.5</v>
      </c>
      <c r="CM56" s="108">
        <v>-10.599999999999966</v>
      </c>
      <c r="CN56" s="108">
        <v>29.900000000000034</v>
      </c>
      <c r="CO56" s="108">
        <v>1.0289888682745825</v>
      </c>
      <c r="CP56" s="108">
        <v>0.97752808988764051</v>
      </c>
      <c r="CQ56" s="108">
        <v>1.0693413729128016</v>
      </c>
      <c r="CR56" s="108">
        <v>73.2</v>
      </c>
      <c r="CS56" s="108">
        <v>69.7</v>
      </c>
      <c r="CT56" s="108">
        <v>-4.4000000000000057</v>
      </c>
      <c r="CU56" s="108">
        <v>-2</v>
      </c>
      <c r="CV56" s="108">
        <v>-5.5</v>
      </c>
      <c r="CW56" s="108">
        <v>0.94070080862533689</v>
      </c>
      <c r="CX56" s="108">
        <v>0.97171145685997173</v>
      </c>
      <c r="CY56" s="108">
        <v>0.92587601078167114</v>
      </c>
      <c r="CZ56" s="108">
        <v>355.4</v>
      </c>
      <c r="DA56" s="108">
        <v>376.4</v>
      </c>
      <c r="DB56" s="108">
        <v>-3.0999999999999659</v>
      </c>
      <c r="DC56" s="108">
        <v>-3.5</v>
      </c>
      <c r="DD56" s="108">
        <v>17.5</v>
      </c>
      <c r="DE56" s="108">
        <v>0.99130190796857476</v>
      </c>
      <c r="DF56" s="108">
        <v>0.99072602013778488</v>
      </c>
      <c r="DG56" s="108">
        <v>1.0491021324354657</v>
      </c>
      <c r="DH56" s="108">
        <v>20.3</v>
      </c>
      <c r="DI56" s="108">
        <v>21.4</v>
      </c>
      <c r="DJ56" s="108">
        <v>0.39999999999999858</v>
      </c>
      <c r="DK56" s="108">
        <v>-2.6999999999999993</v>
      </c>
      <c r="DL56" s="108">
        <v>-1.6000000000000014</v>
      </c>
      <c r="DM56" s="108">
        <v>1.0187793427230045</v>
      </c>
      <c r="DN56" s="108">
        <v>0.8794642857142857</v>
      </c>
      <c r="DO56" s="108">
        <v>0.92488262910798114</v>
      </c>
      <c r="DP56" s="108">
        <v>74.8</v>
      </c>
      <c r="DQ56" s="108">
        <v>94.3</v>
      </c>
      <c r="DR56" s="108">
        <v>15.600000000000009</v>
      </c>
      <c r="DS56" s="108">
        <v>-7.0999999999999943</v>
      </c>
      <c r="DT56" s="108">
        <v>12.400000000000006</v>
      </c>
      <c r="DU56" s="108">
        <v>1.2058047493403694</v>
      </c>
      <c r="DV56" s="108">
        <v>0.92549842602308507</v>
      </c>
      <c r="DW56" s="108">
        <v>1.1635883905013193</v>
      </c>
      <c r="DX56" s="108">
        <v>7.7</v>
      </c>
      <c r="DY56" s="108">
        <v>8.1</v>
      </c>
      <c r="DZ56" s="108">
        <v>-0.10000000000000053</v>
      </c>
      <c r="EA56" s="108">
        <v>0.20000000000000107</v>
      </c>
      <c r="EB56" s="108">
        <v>0.60000000000000053</v>
      </c>
      <c r="EC56" s="108">
        <v>0.98717948717948711</v>
      </c>
      <c r="ED56" s="108">
        <v>1.024390243902439</v>
      </c>
      <c r="EE56" s="108">
        <v>1.0769230769230771</v>
      </c>
      <c r="EF56" s="97">
        <v>15.270194420902888</v>
      </c>
      <c r="EG56" s="99">
        <v>43.577083333333327</v>
      </c>
      <c r="EH56" s="99">
        <v>11.062499999999998</v>
      </c>
      <c r="EI56" s="103">
        <v>98899.5</v>
      </c>
      <c r="EJ56" s="103">
        <v>98899.5</v>
      </c>
      <c r="EK56" s="103">
        <v>25851.599999999999</v>
      </c>
      <c r="EL56" s="103">
        <v>26161.399999999998</v>
      </c>
      <c r="EM56" s="103">
        <v>4399.5</v>
      </c>
      <c r="EN56" s="103">
        <v>8570.7999999999993</v>
      </c>
      <c r="EO56" s="103">
        <v>25740</v>
      </c>
      <c r="EP56" s="103">
        <v>3500</v>
      </c>
      <c r="EQ56" s="103">
        <v>33021</v>
      </c>
      <c r="ER56" s="103">
        <v>7200</v>
      </c>
      <c r="ES56" s="103">
        <v>25000</v>
      </c>
      <c r="ET56" s="103">
        <v>0</v>
      </c>
      <c r="EU56" s="103">
        <v>16262</v>
      </c>
      <c r="EV56" s="103">
        <v>16262</v>
      </c>
      <c r="EW56" s="99">
        <v>15332.999999999998</v>
      </c>
      <c r="EX56" s="113">
        <v>1</v>
      </c>
      <c r="EY56" s="109">
        <v>150000</v>
      </c>
      <c r="EZ56" s="109">
        <v>661000</v>
      </c>
      <c r="FA56" s="109">
        <v>811000</v>
      </c>
      <c r="FB56" s="114">
        <v>0.18495784838736326</v>
      </c>
      <c r="FC56" s="114">
        <v>592</v>
      </c>
      <c r="FD56" s="114">
        <v>637</v>
      </c>
      <c r="FE56" s="114">
        <v>0.90846870847055006</v>
      </c>
      <c r="FF56" s="114">
        <v>1.310483870967742</v>
      </c>
      <c r="FG56" s="103">
        <v>100</v>
      </c>
      <c r="FH56" s="103">
        <v>0</v>
      </c>
      <c r="FI56" s="103">
        <v>0</v>
      </c>
      <c r="FJ56" s="103">
        <v>0</v>
      </c>
      <c r="FK56" s="103">
        <v>0</v>
      </c>
      <c r="FL56" s="103">
        <v>100</v>
      </c>
      <c r="FM56" s="103">
        <v>100</v>
      </c>
      <c r="FN56" s="103">
        <v>0</v>
      </c>
      <c r="FO56" s="104">
        <v>1.012689</v>
      </c>
      <c r="FP56" s="104">
        <v>1.538673</v>
      </c>
      <c r="FQ56" s="104">
        <v>1.628768</v>
      </c>
      <c r="FR56" s="104">
        <v>0.85778120000000002</v>
      </c>
      <c r="FS56" s="104">
        <v>2.5497649999999998</v>
      </c>
      <c r="FT56" s="104">
        <v>1.76511</v>
      </c>
      <c r="FU56" s="104">
        <v>1.4703459999999999</v>
      </c>
      <c r="FV56" s="104">
        <v>2.0288689999999998</v>
      </c>
      <c r="FW56" s="104">
        <v>2.1831870000000002</v>
      </c>
      <c r="FX56" s="104">
        <v>1.93899</v>
      </c>
      <c r="FY56" s="104">
        <v>1.7588859999999999</v>
      </c>
      <c r="FZ56" s="104">
        <v>1.9081030000000001</v>
      </c>
      <c r="GA56" s="104">
        <v>1.0176179999999999</v>
      </c>
      <c r="GB56" s="104">
        <v>1.692922</v>
      </c>
      <c r="GC56" s="104">
        <v>1.8097840000000001</v>
      </c>
      <c r="GD56" s="104">
        <v>1.8955439999999999</v>
      </c>
      <c r="GE56" s="104">
        <v>1.3611</v>
      </c>
      <c r="GF56" s="104">
        <v>1.91482</v>
      </c>
      <c r="GG56" s="104">
        <v>1.8171980000000001</v>
      </c>
      <c r="GH56" s="104">
        <v>1.3159419999999999</v>
      </c>
      <c r="GI56" s="104">
        <v>1.638512</v>
      </c>
      <c r="GJ56" s="104">
        <v>1.711802</v>
      </c>
      <c r="GK56" s="105">
        <v>8.4262800000000002</v>
      </c>
      <c r="GL56" s="106">
        <v>5.5962779999999999</v>
      </c>
      <c r="GM56" s="106">
        <v>5.8664040000000002</v>
      </c>
      <c r="GN56" s="106">
        <v>6.902952</v>
      </c>
      <c r="GO56" s="106">
        <v>6.9273769999999999</v>
      </c>
      <c r="GP56" s="106">
        <v>5.6128229999999997</v>
      </c>
      <c r="GQ56" s="106">
        <v>4.8903439999999998</v>
      </c>
      <c r="GR56" s="105">
        <v>4.6956439999999997</v>
      </c>
      <c r="GS56" s="105">
        <v>4.9568190000000003</v>
      </c>
      <c r="GT56" s="107">
        <v>60.31</v>
      </c>
    </row>
    <row r="57" spans="1:202" x14ac:dyDescent="0.3">
      <c r="A57" s="15">
        <v>44</v>
      </c>
      <c r="B57" s="100" t="s">
        <v>83</v>
      </c>
      <c r="C57" s="115" t="s">
        <v>35</v>
      </c>
      <c r="D57" s="93">
        <v>1</v>
      </c>
      <c r="E57" s="99">
        <v>943650</v>
      </c>
      <c r="F57" s="99">
        <v>1456680</v>
      </c>
      <c r="G57" s="99">
        <v>200</v>
      </c>
      <c r="H57" s="99">
        <v>0</v>
      </c>
      <c r="I57" s="99">
        <v>90</v>
      </c>
      <c r="J57" s="95">
        <v>5060.5</v>
      </c>
      <c r="K57" s="109">
        <v>127158</v>
      </c>
      <c r="L57" s="109">
        <v>125679.2</v>
      </c>
      <c r="M57" s="109">
        <v>124734.5</v>
      </c>
      <c r="N57" s="110">
        <v>119683.6</v>
      </c>
      <c r="O57" s="109">
        <v>129577</v>
      </c>
      <c r="P57" s="108">
        <v>0.98837046532294215</v>
      </c>
      <c r="Q57" s="108">
        <v>1.0388221476644579</v>
      </c>
      <c r="R57" s="108">
        <v>1.0510453156094979</v>
      </c>
      <c r="S57" s="109">
        <v>31420</v>
      </c>
      <c r="T57" s="109">
        <v>52855.6</v>
      </c>
      <c r="U57" s="109">
        <v>56941.05</v>
      </c>
      <c r="V57" s="109">
        <v>102632</v>
      </c>
      <c r="W57" s="108">
        <v>1.6822061678495273</v>
      </c>
      <c r="X57" s="108">
        <v>1.8024113989573609</v>
      </c>
      <c r="Y57" s="108">
        <v>1.0714568959531874</v>
      </c>
      <c r="Z57" s="116">
        <v>667</v>
      </c>
      <c r="AA57" s="111">
        <v>3433</v>
      </c>
      <c r="AB57" s="112">
        <v>5.1469265367316339</v>
      </c>
      <c r="AC57" s="109">
        <v>92550.11</v>
      </c>
      <c r="AD57" s="109">
        <v>103760</v>
      </c>
      <c r="AE57" s="109">
        <v>96932</v>
      </c>
      <c r="AF57" s="108">
        <v>1.1211210756953645</v>
      </c>
      <c r="AG57" s="108">
        <v>0.93419492873044785</v>
      </c>
      <c r="AH57" s="109">
        <v>18003.939999999999</v>
      </c>
      <c r="AI57" s="109">
        <v>20717</v>
      </c>
      <c r="AJ57" s="109">
        <v>18966</v>
      </c>
      <c r="AK57" s="108">
        <v>1.1506842011136944</v>
      </c>
      <c r="AL57" s="108">
        <v>0.91548412008881164</v>
      </c>
      <c r="AM57" s="109">
        <v>69269.460000000006</v>
      </c>
      <c r="AN57" s="109">
        <v>128312.99999999999</v>
      </c>
      <c r="AO57" s="109">
        <v>139228</v>
      </c>
      <c r="AP57" s="108">
        <v>1.8523624644617629</v>
      </c>
      <c r="AQ57" s="108">
        <v>1.0850647630032577</v>
      </c>
      <c r="AR57" s="108">
        <v>1.5959912782447236</v>
      </c>
      <c r="AS57" s="108">
        <v>0.97010458718456294</v>
      </c>
      <c r="AT57" s="108">
        <v>0.83243433480093942</v>
      </c>
      <c r="AU57" s="108">
        <v>0.60783827606594887</v>
      </c>
      <c r="AV57" s="108">
        <v>0.85808720605767874</v>
      </c>
      <c r="AW57" s="108">
        <v>0.70836422192861748</v>
      </c>
      <c r="AX57" s="96">
        <v>3.8508325594171429</v>
      </c>
      <c r="AY57" s="96">
        <v>174.29107795672363</v>
      </c>
      <c r="AZ57" s="96">
        <v>1.0693501454898158</v>
      </c>
      <c r="BA57" s="96">
        <v>131.54826598162239</v>
      </c>
      <c r="BB57" s="96">
        <v>1.0077202543142598</v>
      </c>
      <c r="BC57" s="96">
        <v>-3.5888888888888886</v>
      </c>
      <c r="BD57" s="96">
        <v>2.1177777777777775</v>
      </c>
      <c r="BE57" s="96">
        <v>94.058900689026487</v>
      </c>
      <c r="BF57" s="96">
        <f t="shared" si="122"/>
        <v>5.9371560521484374</v>
      </c>
      <c r="BG57" s="96">
        <v>0.27011322951737993</v>
      </c>
      <c r="BH57" s="96">
        <v>1.0090103464152879E-2</v>
      </c>
      <c r="BI57" s="96">
        <v>1.7860642913557968E-2</v>
      </c>
      <c r="BJ57" s="96">
        <v>1.159782007373894E-4</v>
      </c>
      <c r="BK57" s="96">
        <v>5.6389760980526091</v>
      </c>
      <c r="BL57" s="96">
        <v>55.015964673913039</v>
      </c>
      <c r="BM57" s="102">
        <v>59</v>
      </c>
      <c r="BN57" s="102">
        <v>15</v>
      </c>
      <c r="BO57" s="102">
        <v>26</v>
      </c>
      <c r="BP57" s="102">
        <v>22</v>
      </c>
      <c r="BQ57" s="102">
        <v>48</v>
      </c>
      <c r="BR57" s="102">
        <v>99</v>
      </c>
      <c r="BS57" s="102">
        <v>43</v>
      </c>
      <c r="BT57" s="102">
        <v>28</v>
      </c>
      <c r="BU57" s="40">
        <v>65.903619999999989</v>
      </c>
      <c r="BV57" s="117">
        <v>3</v>
      </c>
      <c r="BW57" s="117">
        <v>230</v>
      </c>
      <c r="BX57" s="117">
        <v>980.5</v>
      </c>
      <c r="BY57" s="130">
        <v>648.98511293531601</v>
      </c>
      <c r="BZ57" s="102">
        <v>85</v>
      </c>
      <c r="CA57" s="102">
        <v>52</v>
      </c>
      <c r="CB57" s="108">
        <v>64.5</v>
      </c>
      <c r="CC57" s="108">
        <v>64</v>
      </c>
      <c r="CD57" s="108">
        <v>-1.1000000000000014</v>
      </c>
      <c r="CE57" s="108">
        <v>-0.70000000000000284</v>
      </c>
      <c r="CF57" s="108">
        <v>-1.2000000000000028</v>
      </c>
      <c r="CG57" s="108">
        <v>0.98320610687022914</v>
      </c>
      <c r="CH57" s="108">
        <v>0.98923076923076914</v>
      </c>
      <c r="CI57" s="108">
        <v>0.98167938931297705</v>
      </c>
      <c r="CJ57" s="108">
        <v>328.3</v>
      </c>
      <c r="CK57" s="108">
        <v>365.2</v>
      </c>
      <c r="CL57" s="108">
        <v>35.699999999999989</v>
      </c>
      <c r="CM57" s="108">
        <v>38</v>
      </c>
      <c r="CN57" s="108">
        <v>74.899999999999977</v>
      </c>
      <c r="CO57" s="108">
        <v>1.1084117825690858</v>
      </c>
      <c r="CP57" s="108">
        <v>1.1037684325505188</v>
      </c>
      <c r="CQ57" s="108">
        <v>1.2274521712723958</v>
      </c>
      <c r="CR57" s="108">
        <v>58.3</v>
      </c>
      <c r="CS57" s="108">
        <v>57.4</v>
      </c>
      <c r="CT57" s="108">
        <v>-1.7999999999999972</v>
      </c>
      <c r="CU57" s="108">
        <v>0.10000000000000142</v>
      </c>
      <c r="CV57" s="108">
        <v>-0.79999999999999716</v>
      </c>
      <c r="CW57" s="108">
        <v>0.96964586846543011</v>
      </c>
      <c r="CX57" s="108">
        <v>1.0017123287671232</v>
      </c>
      <c r="CY57" s="108">
        <v>0.98650927487352447</v>
      </c>
      <c r="CZ57" s="108">
        <v>315.5</v>
      </c>
      <c r="DA57" s="108">
        <v>344.2</v>
      </c>
      <c r="DB57" s="108">
        <v>31.300000000000011</v>
      </c>
      <c r="DC57" s="108">
        <v>34.699999999999989</v>
      </c>
      <c r="DD57" s="108">
        <v>63.399999999999977</v>
      </c>
      <c r="DE57" s="108">
        <v>1.0988941548183255</v>
      </c>
      <c r="DF57" s="108">
        <v>1.1005214368482039</v>
      </c>
      <c r="DG57" s="108">
        <v>1.2003159557661927</v>
      </c>
      <c r="DH57" s="108">
        <v>6.2</v>
      </c>
      <c r="DI57" s="108">
        <v>6.6</v>
      </c>
      <c r="DJ57" s="108">
        <v>0.70000000000000018</v>
      </c>
      <c r="DK57" s="108">
        <v>-0.79999999999999982</v>
      </c>
      <c r="DL57" s="108">
        <v>-0.40000000000000036</v>
      </c>
      <c r="DM57" s="108">
        <v>1.0972222222222223</v>
      </c>
      <c r="DN57" s="108">
        <v>0.89473684210526316</v>
      </c>
      <c r="DO57" s="108">
        <v>0.94444444444444442</v>
      </c>
      <c r="DP57" s="108">
        <v>12.8</v>
      </c>
      <c r="DQ57" s="108">
        <v>21</v>
      </c>
      <c r="DR57" s="108">
        <v>4.3999999999999986</v>
      </c>
      <c r="DS57" s="108">
        <v>3.3000000000000007</v>
      </c>
      <c r="DT57" s="108">
        <v>11.5</v>
      </c>
      <c r="DU57" s="108">
        <v>1.3188405797101448</v>
      </c>
      <c r="DV57" s="108">
        <v>1.1500000000000001</v>
      </c>
      <c r="DW57" s="108">
        <v>1.8333333333333333</v>
      </c>
      <c r="DX57" s="108">
        <v>10.6</v>
      </c>
      <c r="DY57" s="108">
        <v>17.899999999999999</v>
      </c>
      <c r="DZ57" s="108">
        <v>4.5999999999999996</v>
      </c>
      <c r="EA57" s="108">
        <v>7.3000000000000007</v>
      </c>
      <c r="EB57" s="108">
        <v>14.6</v>
      </c>
      <c r="EC57" s="108">
        <v>1.4299065420560748</v>
      </c>
      <c r="ED57" s="108">
        <v>1.4055555555555557</v>
      </c>
      <c r="EE57" s="108">
        <v>2.3644859813084116</v>
      </c>
      <c r="EF57" s="97">
        <v>2.3846651555405769</v>
      </c>
      <c r="EG57" s="99">
        <v>104.199375</v>
      </c>
      <c r="EH57" s="99">
        <v>63.729166666666664</v>
      </c>
      <c r="EI57" s="103">
        <v>168386</v>
      </c>
      <c r="EJ57" s="103">
        <v>168386</v>
      </c>
      <c r="EK57" s="103">
        <v>840.1</v>
      </c>
      <c r="EL57" s="103">
        <v>12096.08</v>
      </c>
      <c r="EM57" s="94">
        <v>47100.7</v>
      </c>
      <c r="EN57" s="103">
        <v>109189.2</v>
      </c>
      <c r="EO57" s="103">
        <v>15816</v>
      </c>
      <c r="EP57" s="103">
        <v>900</v>
      </c>
      <c r="EQ57" s="103">
        <v>29276</v>
      </c>
      <c r="ER57" s="103">
        <v>2000</v>
      </c>
      <c r="ES57" s="103">
        <v>11907</v>
      </c>
      <c r="ET57" s="103">
        <v>84736</v>
      </c>
      <c r="EU57" s="103">
        <v>31998</v>
      </c>
      <c r="EV57" s="103">
        <v>116734</v>
      </c>
      <c r="EW57" s="99">
        <v>31165.999999999982</v>
      </c>
      <c r="EX57" s="113">
        <v>1</v>
      </c>
      <c r="EY57" s="109">
        <v>2243550</v>
      </c>
      <c r="EZ57" s="109">
        <v>23818102</v>
      </c>
      <c r="FA57" s="109">
        <v>26061652</v>
      </c>
      <c r="FB57" s="114">
        <v>8.6086289307896163E-2</v>
      </c>
      <c r="FC57" s="114">
        <v>0</v>
      </c>
      <c r="FD57" s="114">
        <v>52721</v>
      </c>
      <c r="FE57" s="114">
        <v>0</v>
      </c>
      <c r="FF57" s="114">
        <v>40.687004638168808</v>
      </c>
      <c r="FG57" s="103">
        <v>79.499630128411823</v>
      </c>
      <c r="FH57" s="103">
        <v>0</v>
      </c>
      <c r="FI57" s="103">
        <v>0.48557500806130388</v>
      </c>
      <c r="FJ57" s="103">
        <v>8.1902847062840234</v>
      </c>
      <c r="FK57" s="103">
        <v>11.824510157242845</v>
      </c>
      <c r="FL57" s="103">
        <v>0</v>
      </c>
      <c r="FM57" s="103">
        <v>91.809715293715968</v>
      </c>
      <c r="FN57" s="103">
        <v>8.9209346528107775E-2</v>
      </c>
      <c r="FO57" s="104">
        <v>0.88465170000000004</v>
      </c>
      <c r="FP57" s="104">
        <v>1.4011940000000001</v>
      </c>
      <c r="FQ57" s="104">
        <v>1.3067880000000001</v>
      </c>
      <c r="FR57" s="104">
        <v>0.85394559999999997</v>
      </c>
      <c r="FS57" s="104">
        <v>2.1324879999999999</v>
      </c>
      <c r="FT57" s="104">
        <v>1.5789280000000001</v>
      </c>
      <c r="FU57" s="104">
        <v>1.466723</v>
      </c>
      <c r="FV57" s="104">
        <v>1.805852</v>
      </c>
      <c r="FW57" s="104">
        <v>1.9279029999999999</v>
      </c>
      <c r="FX57" s="104">
        <v>1.984067</v>
      </c>
      <c r="FY57" s="104">
        <v>1.2530269999999999</v>
      </c>
      <c r="FZ57" s="104">
        <v>1.7101489999999999</v>
      </c>
      <c r="GA57" s="104">
        <v>0.83549640000000003</v>
      </c>
      <c r="GB57" s="104">
        <v>1.482172</v>
      </c>
      <c r="GC57" s="104">
        <v>1.494083</v>
      </c>
      <c r="GD57" s="104">
        <v>1.7390030000000001</v>
      </c>
      <c r="GE57" s="104">
        <v>1.3241449999999999</v>
      </c>
      <c r="GF57" s="104">
        <v>1.8712519999999999</v>
      </c>
      <c r="GG57" s="104">
        <v>1.536745</v>
      </c>
      <c r="GH57" s="104">
        <v>1.785757</v>
      </c>
      <c r="GI57" s="104">
        <v>2.0897790000000001</v>
      </c>
      <c r="GJ57" s="104">
        <v>1.65751</v>
      </c>
      <c r="GK57" s="105">
        <v>7.9452970000000001</v>
      </c>
      <c r="GL57" s="106">
        <v>7.7671729999999997</v>
      </c>
      <c r="GM57" s="106">
        <v>5.6691969999999996</v>
      </c>
      <c r="GN57" s="106">
        <v>6.0728840000000002</v>
      </c>
      <c r="GO57" s="106">
        <v>5.8808930000000004</v>
      </c>
      <c r="GP57" s="106">
        <v>4.4118190000000004</v>
      </c>
      <c r="GQ57" s="106">
        <v>2.8028240000000002</v>
      </c>
      <c r="GR57" s="105">
        <v>4.5834039999999998</v>
      </c>
      <c r="GS57" s="105">
        <v>3.6807319999999999</v>
      </c>
      <c r="GT57" s="107">
        <v>55.15</v>
      </c>
    </row>
    <row r="58" spans="1:202" x14ac:dyDescent="0.3">
      <c r="A58" s="15">
        <v>45</v>
      </c>
      <c r="B58" s="100" t="s">
        <v>84</v>
      </c>
      <c r="C58" s="115" t="s">
        <v>68</v>
      </c>
      <c r="D58" s="93">
        <v>1</v>
      </c>
      <c r="E58" s="99">
        <v>642685</v>
      </c>
      <c r="F58" s="99">
        <v>1937490</v>
      </c>
      <c r="G58" s="99">
        <v>150</v>
      </c>
      <c r="H58" s="99">
        <v>0</v>
      </c>
      <c r="I58" s="99">
        <v>80</v>
      </c>
      <c r="J58" s="95">
        <v>8065.3</v>
      </c>
      <c r="K58" s="109">
        <v>452285</v>
      </c>
      <c r="L58" s="109">
        <v>457079</v>
      </c>
      <c r="M58" s="109">
        <v>456536.8</v>
      </c>
      <c r="N58" s="110">
        <v>481449.6</v>
      </c>
      <c r="O58" s="109">
        <v>480212</v>
      </c>
      <c r="P58" s="108">
        <v>1.0105994879346254</v>
      </c>
      <c r="Q58" s="108">
        <v>1.0518581374860965</v>
      </c>
      <c r="R58" s="108">
        <v>1.0408259157500583</v>
      </c>
      <c r="S58" s="109">
        <v>65078</v>
      </c>
      <c r="T58" s="109">
        <v>91264.5</v>
      </c>
      <c r="U58" s="109">
        <v>93003</v>
      </c>
      <c r="V58" s="109">
        <v>111199</v>
      </c>
      <c r="W58" s="108">
        <v>1.4023801840839596</v>
      </c>
      <c r="X58" s="108">
        <v>1.1956474990322996</v>
      </c>
      <c r="Y58" s="108">
        <v>0.85258442225729347</v>
      </c>
      <c r="Z58" s="116">
        <v>4150</v>
      </c>
      <c r="AA58" s="111">
        <v>0</v>
      </c>
      <c r="AB58" s="112">
        <v>0</v>
      </c>
      <c r="AC58" s="109">
        <v>234645.33</v>
      </c>
      <c r="AD58" s="109">
        <v>204665</v>
      </c>
      <c r="AE58" s="109">
        <v>179969</v>
      </c>
      <c r="AF58" s="108">
        <v>0.87223183929618675</v>
      </c>
      <c r="AG58" s="108">
        <v>0.87933511184075519</v>
      </c>
      <c r="AH58" s="109">
        <v>91792.6</v>
      </c>
      <c r="AI58" s="109">
        <v>123576</v>
      </c>
      <c r="AJ58" s="109">
        <v>123568</v>
      </c>
      <c r="AK58" s="108">
        <v>1.3462485402032385</v>
      </c>
      <c r="AL58" s="108">
        <v>0.9999352630343834</v>
      </c>
      <c r="AM58" s="109">
        <v>264814.56</v>
      </c>
      <c r="AN58" s="109">
        <v>304943</v>
      </c>
      <c r="AO58" s="109">
        <v>323520</v>
      </c>
      <c r="AP58" s="108">
        <v>1.1515335428174991</v>
      </c>
      <c r="AQ58" s="108">
        <v>1.0609193819193032</v>
      </c>
      <c r="AR58" s="108">
        <v>1.2327029801421034</v>
      </c>
      <c r="AS58" s="108">
        <v>1.0764009129545096</v>
      </c>
      <c r="AT58" s="108">
        <v>0.93823275768806358</v>
      </c>
      <c r="AU58" s="108">
        <v>0.87320378898607376</v>
      </c>
      <c r="AV58" s="108">
        <v>0.87163876061085688</v>
      </c>
      <c r="AW58" s="108">
        <v>1.0017955011249386</v>
      </c>
      <c r="AX58" s="96">
        <v>4.0476302095541703</v>
      </c>
      <c r="AY58" s="96">
        <v>181.41916605705927</v>
      </c>
      <c r="AZ58" s="96">
        <v>1.0461890461890462</v>
      </c>
      <c r="BA58" s="96">
        <v>89.296120417095466</v>
      </c>
      <c r="BB58" s="96">
        <v>1.0082598348033041</v>
      </c>
      <c r="BC58" s="96">
        <v>-5.4666666666666668</v>
      </c>
      <c r="BD58" s="96">
        <v>2.4677777777777781</v>
      </c>
      <c r="BE58" s="96">
        <v>97.582297403339837</v>
      </c>
      <c r="BF58" s="96">
        <f t="shared" si="122"/>
        <v>2.4165190148338209</v>
      </c>
      <c r="BG58" s="96">
        <v>9.5870127933359618E-3</v>
      </c>
      <c r="BH58" s="96">
        <v>3.9294916634414062E-2</v>
      </c>
      <c r="BI58" s="96">
        <v>1.4913131011855938E-2</v>
      </c>
      <c r="BJ58" s="96">
        <v>7.1014909580266374E-4</v>
      </c>
      <c r="BK58" s="96">
        <v>2.3520138052984123</v>
      </c>
      <c r="BL58" s="96">
        <v>53.369122075515406</v>
      </c>
      <c r="BM58" s="102">
        <v>64</v>
      </c>
      <c r="BN58" s="102">
        <v>14</v>
      </c>
      <c r="BO58" s="102">
        <v>22</v>
      </c>
      <c r="BP58" s="102">
        <v>23</v>
      </c>
      <c r="BQ58" s="102">
        <v>49</v>
      </c>
      <c r="BR58" s="102">
        <v>97</v>
      </c>
      <c r="BS58" s="102">
        <v>39</v>
      </c>
      <c r="BT58" s="102">
        <v>32</v>
      </c>
      <c r="BU58" s="40">
        <v>65.338610000000003</v>
      </c>
      <c r="BV58" s="117">
        <v>1.5</v>
      </c>
      <c r="BW58" s="117">
        <v>13</v>
      </c>
      <c r="BX58" s="117">
        <v>48.5</v>
      </c>
      <c r="BY58" s="117">
        <v>77</v>
      </c>
      <c r="BZ58" s="102">
        <v>89</v>
      </c>
      <c r="CA58" s="102">
        <v>56</v>
      </c>
      <c r="CB58" s="108">
        <v>52.4</v>
      </c>
      <c r="CC58" s="108">
        <v>57.5</v>
      </c>
      <c r="CD58" s="108">
        <v>4.3000000000000043</v>
      </c>
      <c r="CE58" s="108">
        <v>2.5</v>
      </c>
      <c r="CF58" s="108">
        <v>7.6000000000000014</v>
      </c>
      <c r="CG58" s="108">
        <v>1.0805243445692885</v>
      </c>
      <c r="CH58" s="108">
        <v>1.0427350427350428</v>
      </c>
      <c r="CI58" s="108">
        <v>1.1423220973782773</v>
      </c>
      <c r="CJ58" s="108">
        <v>236.5</v>
      </c>
      <c r="CK58" s="108">
        <v>281.39999999999998</v>
      </c>
      <c r="CL58" s="108">
        <v>17.5</v>
      </c>
      <c r="CM58" s="108">
        <v>25.400000000000034</v>
      </c>
      <c r="CN58" s="108">
        <v>70.300000000000011</v>
      </c>
      <c r="CO58" s="108">
        <v>1.0736842105263158</v>
      </c>
      <c r="CP58" s="108">
        <v>1.0899433427762042</v>
      </c>
      <c r="CQ58" s="108">
        <v>1.296</v>
      </c>
      <c r="CR58" s="108">
        <v>48.2</v>
      </c>
      <c r="CS58" s="108">
        <v>52.8</v>
      </c>
      <c r="CT58" s="108">
        <v>3.8999999999999986</v>
      </c>
      <c r="CU58" s="108">
        <v>2.2000000000000028</v>
      </c>
      <c r="CV58" s="108">
        <v>6.7999999999999972</v>
      </c>
      <c r="CW58" s="108">
        <v>1.0792682926829269</v>
      </c>
      <c r="CX58" s="108">
        <v>1.0408921933085502</v>
      </c>
      <c r="CY58" s="108">
        <v>1.1382113821138211</v>
      </c>
      <c r="CZ58" s="108">
        <v>221.5</v>
      </c>
      <c r="DA58" s="108">
        <v>260.2</v>
      </c>
      <c r="DB58" s="108">
        <v>13.199999999999989</v>
      </c>
      <c r="DC58" s="108">
        <v>21.199999999999989</v>
      </c>
      <c r="DD58" s="108">
        <v>59.899999999999977</v>
      </c>
      <c r="DE58" s="108">
        <v>1.0593258426966292</v>
      </c>
      <c r="DF58" s="108">
        <v>1.0811638591117916</v>
      </c>
      <c r="DG58" s="108">
        <v>1.2692134831460673</v>
      </c>
      <c r="DH58" s="108">
        <v>4.0999999999999996</v>
      </c>
      <c r="DI58" s="108">
        <v>4.5999999999999996</v>
      </c>
      <c r="DJ58" s="108">
        <v>0.40000000000000036</v>
      </c>
      <c r="DK58" s="108">
        <v>0.30000000000000071</v>
      </c>
      <c r="DL58" s="108">
        <v>0.80000000000000071</v>
      </c>
      <c r="DM58" s="108">
        <v>1.0784313725490198</v>
      </c>
      <c r="DN58" s="108">
        <v>1.0535714285714286</v>
      </c>
      <c r="DO58" s="108">
        <v>1.1568627450980393</v>
      </c>
      <c r="DP58" s="108">
        <v>14.8</v>
      </c>
      <c r="DQ58" s="108">
        <v>21</v>
      </c>
      <c r="DR58" s="108">
        <v>4.3000000000000007</v>
      </c>
      <c r="DS58" s="108">
        <v>4</v>
      </c>
      <c r="DT58" s="108">
        <v>10.199999999999999</v>
      </c>
      <c r="DU58" s="108">
        <v>1.2721518987341773</v>
      </c>
      <c r="DV58" s="108">
        <v>1.1818181818181819</v>
      </c>
      <c r="DW58" s="108">
        <v>1.6455696202531644</v>
      </c>
      <c r="DX58" s="108">
        <v>5.6</v>
      </c>
      <c r="DY58" s="108">
        <v>5.7</v>
      </c>
      <c r="DZ58" s="108">
        <v>0.30000000000000071</v>
      </c>
      <c r="EA58" s="108">
        <v>1.2000000000000002</v>
      </c>
      <c r="EB58" s="108">
        <v>1.3000000000000007</v>
      </c>
      <c r="EC58" s="108">
        <v>1.0526315789473686</v>
      </c>
      <c r="ED58" s="108">
        <v>1.2068965517241379</v>
      </c>
      <c r="EE58" s="108">
        <v>1.2280701754385965</v>
      </c>
      <c r="EF58" s="97">
        <v>2.7396066023431183</v>
      </c>
      <c r="EG58" s="99">
        <v>78.303541666666675</v>
      </c>
      <c r="EH58" s="99">
        <v>9.2083333333333321</v>
      </c>
      <c r="EI58" s="103">
        <v>166.4</v>
      </c>
      <c r="EJ58" s="103">
        <v>166.4</v>
      </c>
      <c r="EK58" s="103">
        <v>436702.4</v>
      </c>
      <c r="EL58" s="103">
        <v>795006.4</v>
      </c>
      <c r="EM58" s="103">
        <v>6192.6</v>
      </c>
      <c r="EN58" s="103">
        <v>78398.399999999994</v>
      </c>
      <c r="EO58" s="103">
        <v>88390</v>
      </c>
      <c r="EP58" s="103">
        <v>9495</v>
      </c>
      <c r="EQ58" s="103">
        <v>405688</v>
      </c>
      <c r="ER58" s="103">
        <v>3631</v>
      </c>
      <c r="ES58" s="103">
        <v>70677</v>
      </c>
      <c r="ET58" s="103">
        <v>0</v>
      </c>
      <c r="EU58" s="103">
        <v>92259</v>
      </c>
      <c r="EV58" s="103">
        <v>92259</v>
      </c>
      <c r="EW58" s="99">
        <v>86200.000000000044</v>
      </c>
      <c r="EX58" s="113">
        <v>0</v>
      </c>
      <c r="EY58" s="109">
        <v>0</v>
      </c>
      <c r="EZ58" s="109">
        <v>0</v>
      </c>
      <c r="FA58" s="109">
        <v>0</v>
      </c>
      <c r="FB58" s="114">
        <v>1</v>
      </c>
      <c r="FC58" s="114">
        <v>0</v>
      </c>
      <c r="FD58" s="114">
        <v>0</v>
      </c>
      <c r="FE58" s="114">
        <v>0</v>
      </c>
      <c r="FF58" s="114">
        <v>0</v>
      </c>
      <c r="FG58" s="103">
        <v>0</v>
      </c>
      <c r="FH58" s="103">
        <v>0</v>
      </c>
      <c r="FI58" s="103">
        <v>0</v>
      </c>
      <c r="FJ58" s="103">
        <v>0</v>
      </c>
      <c r="FK58" s="103">
        <v>0</v>
      </c>
      <c r="FL58" s="103">
        <v>0</v>
      </c>
      <c r="FM58" s="103">
        <v>0</v>
      </c>
      <c r="FN58" s="103">
        <v>0</v>
      </c>
      <c r="FO58" s="104">
        <v>1.108727</v>
      </c>
      <c r="FP58" s="104">
        <v>1.609907</v>
      </c>
      <c r="FQ58" s="104">
        <v>1.606228</v>
      </c>
      <c r="FR58" s="104">
        <v>0.94188150000000004</v>
      </c>
      <c r="FS58" s="104">
        <v>2.3526410000000002</v>
      </c>
      <c r="FT58" s="104">
        <v>1.9649529999999999</v>
      </c>
      <c r="FU58" s="104">
        <v>1.874239</v>
      </c>
      <c r="FV58" s="104">
        <v>1.9847950000000001</v>
      </c>
      <c r="FW58" s="104">
        <v>2.3403679999999998</v>
      </c>
      <c r="FX58" s="104">
        <v>2.2263470000000001</v>
      </c>
      <c r="FY58" s="104">
        <v>1.763711</v>
      </c>
      <c r="FZ58" s="104">
        <v>1.9967200000000001</v>
      </c>
      <c r="GA58" s="104">
        <v>0.95373240000000004</v>
      </c>
      <c r="GB58" s="104">
        <v>1.9279489999999999</v>
      </c>
      <c r="GC58" s="104">
        <v>1.8305370000000001</v>
      </c>
      <c r="GD58" s="104">
        <v>1.840773</v>
      </c>
      <c r="GE58" s="104">
        <v>1.6999150000000001</v>
      </c>
      <c r="GF58" s="104">
        <v>1.9607019999999999</v>
      </c>
      <c r="GG58" s="104">
        <v>1.907972</v>
      </c>
      <c r="GH58" s="104">
        <v>1.6017729999999999</v>
      </c>
      <c r="GI58" s="104">
        <v>2.174871</v>
      </c>
      <c r="GJ58" s="104">
        <v>1.5733600000000001</v>
      </c>
      <c r="GK58" s="105">
        <v>8.6847019999999997</v>
      </c>
      <c r="GL58" s="106">
        <v>7.1726609999999997</v>
      </c>
      <c r="GM58" s="106">
        <v>6.2646550000000003</v>
      </c>
      <c r="GN58" s="106">
        <v>5.2730759999999997</v>
      </c>
      <c r="GO58" s="106">
        <v>6.8144679999999997</v>
      </c>
      <c r="GP58" s="106">
        <v>4.1663949999999996</v>
      </c>
      <c r="GQ58" s="106">
        <v>2.8337279999999998</v>
      </c>
      <c r="GR58" s="105">
        <v>5.139608</v>
      </c>
      <c r="GS58" s="105">
        <v>5.021579</v>
      </c>
      <c r="GT58" s="107">
        <v>58.16</v>
      </c>
    </row>
    <row r="59" spans="1:202" x14ac:dyDescent="0.3">
      <c r="A59" s="15">
        <v>46</v>
      </c>
      <c r="B59" s="100" t="s">
        <v>85</v>
      </c>
      <c r="C59" s="115" t="s">
        <v>35</v>
      </c>
      <c r="D59" s="93">
        <v>1</v>
      </c>
      <c r="E59" s="99">
        <v>829372</v>
      </c>
      <c r="F59" s="99">
        <v>1724284</v>
      </c>
      <c r="G59" s="99">
        <v>250</v>
      </c>
      <c r="H59" s="99">
        <v>0</v>
      </c>
      <c r="I59" s="99">
        <v>85</v>
      </c>
      <c r="J59" s="95">
        <v>10438.4</v>
      </c>
      <c r="K59" s="109">
        <v>387719</v>
      </c>
      <c r="L59" s="109">
        <v>394617.18</v>
      </c>
      <c r="M59" s="109">
        <v>394445.69</v>
      </c>
      <c r="N59" s="110">
        <v>410686.41</v>
      </c>
      <c r="O59" s="109">
        <v>455522</v>
      </c>
      <c r="P59" s="108">
        <v>1.0177916537707623</v>
      </c>
      <c r="Q59" s="108">
        <v>1.154840467795534</v>
      </c>
      <c r="R59" s="108">
        <v>1.1346531124685753</v>
      </c>
      <c r="S59" s="109">
        <v>63436</v>
      </c>
      <c r="T59" s="109">
        <v>117925.8</v>
      </c>
      <c r="U59" s="109">
        <v>119364.88</v>
      </c>
      <c r="V59" s="109">
        <v>224828</v>
      </c>
      <c r="W59" s="108">
        <v>1.8589592824376941</v>
      </c>
      <c r="X59" s="108">
        <v>1.8835281908029329</v>
      </c>
      <c r="Y59" s="108">
        <v>1.0132164854805323</v>
      </c>
      <c r="Z59" s="116">
        <v>755</v>
      </c>
      <c r="AA59" s="111">
        <v>11203</v>
      </c>
      <c r="AB59" s="112">
        <v>14.83841059602649</v>
      </c>
      <c r="AC59" s="109">
        <v>288420.34999999998</v>
      </c>
      <c r="AD59" s="109">
        <v>309313</v>
      </c>
      <c r="AE59" s="109">
        <v>309190</v>
      </c>
      <c r="AF59" s="108">
        <v>1.0724379453878849</v>
      </c>
      <c r="AG59" s="108">
        <v>0.99960234583626995</v>
      </c>
      <c r="AH59" s="109">
        <v>78565.98</v>
      </c>
      <c r="AI59" s="109">
        <v>129627.00000000001</v>
      </c>
      <c r="AJ59" s="109">
        <v>129851</v>
      </c>
      <c r="AK59" s="108">
        <v>1.6499043236738897</v>
      </c>
      <c r="AL59" s="108">
        <v>1.0017280217237015</v>
      </c>
      <c r="AM59" s="109">
        <v>172883.20000000001</v>
      </c>
      <c r="AN59" s="109">
        <v>244040</v>
      </c>
      <c r="AO59" s="109">
        <v>228350</v>
      </c>
      <c r="AP59" s="108">
        <v>1.4115864839007843</v>
      </c>
      <c r="AQ59" s="108">
        <v>0.93570752455530015</v>
      </c>
      <c r="AR59" s="108">
        <v>2.1227349289293063</v>
      </c>
      <c r="AS59" s="108">
        <v>1.7986362947209691</v>
      </c>
      <c r="AT59" s="108">
        <v>1.9226629180515959</v>
      </c>
      <c r="AU59" s="108">
        <v>0.84732025191114635</v>
      </c>
      <c r="AV59" s="108">
        <v>1.0689559216027427</v>
      </c>
      <c r="AW59" s="108">
        <v>0.79266154458521909</v>
      </c>
      <c r="AX59" s="96">
        <v>3.8392507548424226</v>
      </c>
      <c r="AY59" s="96">
        <v>118.43769160024526</v>
      </c>
      <c r="AZ59" s="96">
        <v>1.0275099734042554</v>
      </c>
      <c r="BA59" s="96">
        <v>110.81200183936237</v>
      </c>
      <c r="BB59" s="96">
        <v>0.98719808824784505</v>
      </c>
      <c r="BC59" s="96">
        <v>-4.4777777777777779</v>
      </c>
      <c r="BD59" s="96">
        <v>2.3155555555555556</v>
      </c>
      <c r="BE59" s="96">
        <v>91.888739445933012</v>
      </c>
      <c r="BF59" s="96">
        <f t="shared" si="122"/>
        <v>8.108237322288451</v>
      </c>
      <c r="BG59" s="96">
        <v>4.2747091194028905E-2</v>
      </c>
      <c r="BH59" s="96">
        <v>1.4694312597947437E-2</v>
      </c>
      <c r="BI59" s="96">
        <v>4.8652939319519743E-2</v>
      </c>
      <c r="BJ59" s="96">
        <v>1.8983083260506258E-3</v>
      </c>
      <c r="BK59" s="96">
        <v>8.0002446708509041</v>
      </c>
      <c r="BL59" s="96">
        <v>55.723066392881591</v>
      </c>
      <c r="BM59" s="102">
        <v>61</v>
      </c>
      <c r="BN59" s="102">
        <v>15</v>
      </c>
      <c r="BO59" s="102">
        <v>25</v>
      </c>
      <c r="BP59" s="102">
        <v>23</v>
      </c>
      <c r="BQ59" s="102">
        <v>49</v>
      </c>
      <c r="BR59" s="102">
        <v>97</v>
      </c>
      <c r="BS59" s="102">
        <v>64</v>
      </c>
      <c r="BT59" s="102">
        <v>53</v>
      </c>
      <c r="BU59" s="40">
        <v>51.872249999999994</v>
      </c>
      <c r="BV59" s="118">
        <v>12</v>
      </c>
      <c r="BW59" s="118">
        <v>1057</v>
      </c>
      <c r="BX59" s="118">
        <v>4018.7</v>
      </c>
      <c r="BY59" s="110">
        <v>2729.6469499652917</v>
      </c>
      <c r="BZ59" s="102">
        <v>92</v>
      </c>
      <c r="CA59" s="102">
        <v>63</v>
      </c>
      <c r="CB59" s="108">
        <v>94.9</v>
      </c>
      <c r="CC59" s="108">
        <v>100.8</v>
      </c>
      <c r="CD59" s="108">
        <v>3.5</v>
      </c>
      <c r="CE59" s="108">
        <v>-1.5</v>
      </c>
      <c r="CF59" s="108">
        <v>4.3999999999999915</v>
      </c>
      <c r="CG59" s="108">
        <v>1.0364963503649636</v>
      </c>
      <c r="CH59" s="108">
        <v>0.98526522593320232</v>
      </c>
      <c r="CI59" s="108">
        <v>1.0458811261730969</v>
      </c>
      <c r="CJ59" s="108">
        <v>410.7</v>
      </c>
      <c r="CK59" s="108">
        <v>473.6</v>
      </c>
      <c r="CL59" s="108">
        <v>57.699999999999989</v>
      </c>
      <c r="CM59" s="108">
        <v>26.399999999999977</v>
      </c>
      <c r="CN59" s="108">
        <v>89.300000000000011</v>
      </c>
      <c r="CO59" s="108">
        <v>1.1401505950935147</v>
      </c>
      <c r="CP59" s="108">
        <v>1.0556257901390644</v>
      </c>
      <c r="CQ59" s="108">
        <v>1.2169055137235851</v>
      </c>
      <c r="CR59" s="108">
        <v>84.4</v>
      </c>
      <c r="CS59" s="108">
        <v>87.7</v>
      </c>
      <c r="CT59" s="108">
        <v>0.89999999999999147</v>
      </c>
      <c r="CU59" s="108">
        <v>-1</v>
      </c>
      <c r="CV59" s="108">
        <v>2.2999999999999972</v>
      </c>
      <c r="CW59" s="108">
        <v>1.0105386416861826</v>
      </c>
      <c r="CX59" s="108">
        <v>0.98872604284103716</v>
      </c>
      <c r="CY59" s="108">
        <v>1.0269320843091334</v>
      </c>
      <c r="CZ59" s="108">
        <v>366.9</v>
      </c>
      <c r="DA59" s="108">
        <v>417.9</v>
      </c>
      <c r="DB59" s="108">
        <v>45.800000000000011</v>
      </c>
      <c r="DC59" s="108">
        <v>23.900000000000034</v>
      </c>
      <c r="DD59" s="108">
        <v>74.900000000000034</v>
      </c>
      <c r="DE59" s="108">
        <v>1.1244903506387605</v>
      </c>
      <c r="DF59" s="108">
        <v>1.057054189544044</v>
      </c>
      <c r="DG59" s="108">
        <v>1.2035879315031259</v>
      </c>
      <c r="DH59" s="108">
        <v>10.5</v>
      </c>
      <c r="DI59" s="108">
        <v>13.1</v>
      </c>
      <c r="DJ59" s="108">
        <v>2.5999999999999996</v>
      </c>
      <c r="DK59" s="108">
        <v>-0.5</v>
      </c>
      <c r="DL59" s="108">
        <v>2.0999999999999996</v>
      </c>
      <c r="DM59" s="108">
        <v>1.2260869565217392</v>
      </c>
      <c r="DN59" s="108">
        <v>0.96453900709219853</v>
      </c>
      <c r="DO59" s="108">
        <v>1.182608695652174</v>
      </c>
      <c r="DP59" s="108">
        <v>43.8</v>
      </c>
      <c r="DQ59" s="108">
        <v>55.7</v>
      </c>
      <c r="DR59" s="108">
        <v>11.900000000000006</v>
      </c>
      <c r="DS59" s="108">
        <v>2.5</v>
      </c>
      <c r="DT59" s="108">
        <v>14.400000000000006</v>
      </c>
      <c r="DU59" s="108">
        <v>1.2656250000000002</v>
      </c>
      <c r="DV59" s="108">
        <v>1.0440917107583774</v>
      </c>
      <c r="DW59" s="108">
        <v>1.3214285714285716</v>
      </c>
      <c r="DX59" s="108">
        <v>13.2</v>
      </c>
      <c r="DY59" s="108">
        <v>15.1</v>
      </c>
      <c r="DZ59" s="108">
        <v>0.70000000000000107</v>
      </c>
      <c r="EA59" s="108">
        <v>-2.5</v>
      </c>
      <c r="EB59" s="108">
        <v>-0.59999999999999964</v>
      </c>
      <c r="EC59" s="108">
        <v>1.0526315789473686</v>
      </c>
      <c r="ED59" s="108">
        <v>0.83552631578947367</v>
      </c>
      <c r="EE59" s="108">
        <v>0.95488721804511278</v>
      </c>
      <c r="EF59" s="97">
        <v>2.2855698003358365</v>
      </c>
      <c r="EG59" s="99">
        <v>239.90562500000001</v>
      </c>
      <c r="EH59" s="99">
        <v>179.85416666666666</v>
      </c>
      <c r="EI59" s="103">
        <v>29580</v>
      </c>
      <c r="EJ59" s="103">
        <v>32771</v>
      </c>
      <c r="EK59" s="103">
        <v>42282.6</v>
      </c>
      <c r="EL59" s="103">
        <v>42282.6</v>
      </c>
      <c r="EM59" s="103">
        <v>1325.5</v>
      </c>
      <c r="EN59" s="103">
        <v>82976.3</v>
      </c>
      <c r="EO59" s="103">
        <v>42500</v>
      </c>
      <c r="EP59" s="103">
        <v>2700</v>
      </c>
      <c r="EQ59" s="103">
        <v>125907</v>
      </c>
      <c r="ER59" s="103">
        <v>2000</v>
      </c>
      <c r="ES59" s="103">
        <v>18000</v>
      </c>
      <c r="ET59" s="103">
        <v>17942</v>
      </c>
      <c r="EU59" s="103">
        <v>98500</v>
      </c>
      <c r="EV59" s="103">
        <v>116442</v>
      </c>
      <c r="EW59" s="99">
        <v>96683.999999999985</v>
      </c>
      <c r="EX59" s="113">
        <v>1</v>
      </c>
      <c r="EY59" s="109">
        <v>103354452</v>
      </c>
      <c r="EZ59" s="109">
        <v>126241444</v>
      </c>
      <c r="FA59" s="109">
        <v>229595896</v>
      </c>
      <c r="FB59" s="114">
        <v>0.45015810103958437</v>
      </c>
      <c r="FC59" s="114">
        <v>184568</v>
      </c>
      <c r="FD59" s="114">
        <v>281526</v>
      </c>
      <c r="FE59" s="114">
        <v>44.941345879937934</v>
      </c>
      <c r="FF59" s="114">
        <v>61.802942558207938</v>
      </c>
      <c r="FG59" s="103">
        <v>91.355327749479613</v>
      </c>
      <c r="FH59" s="103">
        <v>0</v>
      </c>
      <c r="FI59" s="103">
        <v>8.6446722505203777</v>
      </c>
      <c r="FJ59" s="103">
        <v>0</v>
      </c>
      <c r="FK59" s="103">
        <v>0</v>
      </c>
      <c r="FL59" s="103">
        <v>81.953354219503709</v>
      </c>
      <c r="FM59" s="103">
        <v>99.999999999999986</v>
      </c>
      <c r="FN59" s="103">
        <v>0</v>
      </c>
      <c r="FO59" s="104">
        <v>1.045547</v>
      </c>
      <c r="FP59" s="104">
        <v>1.5886979999999999</v>
      </c>
      <c r="FQ59" s="104">
        <v>1.590703</v>
      </c>
      <c r="FR59" s="104">
        <v>0.75798019999999999</v>
      </c>
      <c r="FS59" s="104">
        <v>2.2476150000000001</v>
      </c>
      <c r="FT59" s="104">
        <v>1.7472030000000001</v>
      </c>
      <c r="FU59" s="104">
        <v>1.6031390000000001</v>
      </c>
      <c r="FV59" s="104">
        <v>2.0648759999999999</v>
      </c>
      <c r="FW59" s="104">
        <v>1.674806</v>
      </c>
      <c r="FX59" s="104">
        <v>2.0280809999999998</v>
      </c>
      <c r="FY59" s="104">
        <v>1.762337</v>
      </c>
      <c r="FZ59" s="104">
        <v>1.962448</v>
      </c>
      <c r="GA59" s="104">
        <v>1.0289470000000001</v>
      </c>
      <c r="GB59" s="104">
        <v>1.7863770000000001</v>
      </c>
      <c r="GC59" s="104">
        <v>1.3236380000000001</v>
      </c>
      <c r="GD59" s="104">
        <v>1.798146</v>
      </c>
      <c r="GE59" s="104">
        <v>1.5932029999999999</v>
      </c>
      <c r="GF59" s="104">
        <v>1.8409789999999999</v>
      </c>
      <c r="GG59" s="104">
        <v>2.1133419999999998</v>
      </c>
      <c r="GH59" s="104">
        <v>1.6137649999999999</v>
      </c>
      <c r="GI59" s="104">
        <v>1.5256689999999999</v>
      </c>
      <c r="GJ59" s="104">
        <v>1.7002870000000001</v>
      </c>
      <c r="GK59" s="105">
        <v>9.1263640000000006</v>
      </c>
      <c r="GL59" s="106">
        <v>6.8099540000000003</v>
      </c>
      <c r="GM59" s="106">
        <v>6.6425910000000004</v>
      </c>
      <c r="GN59" s="106">
        <v>7.0625859999999996</v>
      </c>
      <c r="GO59" s="106">
        <v>6.8712650000000002</v>
      </c>
      <c r="GP59" s="106">
        <v>5.764691</v>
      </c>
      <c r="GQ59" s="106">
        <v>3.655891</v>
      </c>
      <c r="GR59" s="105">
        <v>4.5856459999999997</v>
      </c>
      <c r="GS59" s="105">
        <v>6.0079510000000003</v>
      </c>
      <c r="GT59" s="107">
        <v>63.4</v>
      </c>
    </row>
    <row r="60" spans="1:202" x14ac:dyDescent="0.3">
      <c r="A60" s="15">
        <v>47</v>
      </c>
      <c r="B60" s="100" t="s">
        <v>86</v>
      </c>
      <c r="C60" s="115" t="s">
        <v>35</v>
      </c>
      <c r="D60" s="93">
        <v>1</v>
      </c>
      <c r="E60" s="99">
        <v>900634</v>
      </c>
      <c r="F60" s="99">
        <v>1658029</v>
      </c>
      <c r="G60" s="99">
        <v>250</v>
      </c>
      <c r="H60" s="99">
        <v>0</v>
      </c>
      <c r="I60" s="99">
        <v>80</v>
      </c>
      <c r="J60" s="95">
        <v>5152</v>
      </c>
      <c r="K60" s="109">
        <v>103536</v>
      </c>
      <c r="L60" s="109">
        <v>109837.4</v>
      </c>
      <c r="M60" s="109">
        <v>111817.4</v>
      </c>
      <c r="N60" s="110">
        <v>109878.5</v>
      </c>
      <c r="O60" s="109">
        <v>113365</v>
      </c>
      <c r="P60" s="108">
        <v>1.0608613345953619</v>
      </c>
      <c r="Q60" s="108">
        <v>1.0138402981977921</v>
      </c>
      <c r="R60" s="108">
        <v>0.95567654804244062</v>
      </c>
      <c r="S60" s="109">
        <v>72124</v>
      </c>
      <c r="T60" s="109">
        <v>140281.60000000001</v>
      </c>
      <c r="U60" s="109">
        <v>143828.29999999999</v>
      </c>
      <c r="V60" s="109">
        <v>231518</v>
      </c>
      <c r="W60" s="108">
        <v>1.9449927209705373</v>
      </c>
      <c r="X60" s="108">
        <v>1.6096789736166415</v>
      </c>
      <c r="Y60" s="108">
        <v>0.82760154126099927</v>
      </c>
      <c r="Z60" s="116">
        <v>1934</v>
      </c>
      <c r="AA60" s="111">
        <v>1949</v>
      </c>
      <c r="AB60" s="112">
        <v>1.0077559462254395</v>
      </c>
      <c r="AC60" s="109">
        <v>129739.97</v>
      </c>
      <c r="AD60" s="109">
        <v>117167</v>
      </c>
      <c r="AE60" s="109">
        <v>132148</v>
      </c>
      <c r="AF60" s="108">
        <v>0.90309175274394815</v>
      </c>
      <c r="AG60" s="108">
        <v>1.1278591424279667</v>
      </c>
      <c r="AH60" s="109">
        <v>2074.9699999999998</v>
      </c>
      <c r="AI60" s="109">
        <v>0</v>
      </c>
      <c r="AJ60" s="109">
        <v>0</v>
      </c>
      <c r="AK60" s="108">
        <v>4.8170252941998201E-4</v>
      </c>
      <c r="AL60" s="108">
        <v>1</v>
      </c>
      <c r="AM60" s="109">
        <v>83782.33</v>
      </c>
      <c r="AN60" s="109">
        <v>151989</v>
      </c>
      <c r="AO60" s="109">
        <v>167043</v>
      </c>
      <c r="AP60" s="108">
        <v>1.8140840188615086</v>
      </c>
      <c r="AQ60" s="108">
        <v>1.0990459898677545</v>
      </c>
      <c r="AR60" s="108">
        <v>1.57329554697814</v>
      </c>
      <c r="AS60" s="108">
        <v>0.77089282189617736</v>
      </c>
      <c r="AT60" s="108">
        <v>0.79110294293719019</v>
      </c>
      <c r="AU60" s="108">
        <v>0.48998601907750039</v>
      </c>
      <c r="AV60" s="108">
        <v>1.0262165121622246</v>
      </c>
      <c r="AW60" s="108">
        <v>0.47746846135335158</v>
      </c>
      <c r="AX60" s="96">
        <v>3.7924127205185387</v>
      </c>
      <c r="AY60" s="96">
        <v>167.58540372670808</v>
      </c>
      <c r="AZ60" s="96">
        <v>1.0531837033422786</v>
      </c>
      <c r="BA60" s="96">
        <v>201.92158385093168</v>
      </c>
      <c r="BB60" s="96">
        <v>1.0066769885813818</v>
      </c>
      <c r="BC60" s="96">
        <v>-5.7222222222222214</v>
      </c>
      <c r="BD60" s="96">
        <v>2.1666666666666665</v>
      </c>
      <c r="BE60" s="96">
        <v>86.717407437541766</v>
      </c>
      <c r="BF60" s="96">
        <f t="shared" si="122"/>
        <v>13.281688531878979</v>
      </c>
      <c r="BG60" s="96">
        <v>6.4103986528300681E-3</v>
      </c>
      <c r="BH60" s="96">
        <v>2.218984149056562E-3</v>
      </c>
      <c r="BI60" s="96">
        <v>9.6155979792451017E-3</v>
      </c>
      <c r="BJ60" s="96">
        <v>7.396613830188539E-4</v>
      </c>
      <c r="BK60" s="96">
        <v>13.262703889714828</v>
      </c>
      <c r="BL60" s="96">
        <v>57.01391248078945</v>
      </c>
      <c r="BM60" s="102">
        <v>65</v>
      </c>
      <c r="BN60" s="102">
        <v>16</v>
      </c>
      <c r="BO60" s="102">
        <v>19</v>
      </c>
      <c r="BP60" s="102">
        <v>24</v>
      </c>
      <c r="BQ60" s="102">
        <v>48</v>
      </c>
      <c r="BR60" s="102">
        <v>98</v>
      </c>
      <c r="BS60" s="102">
        <v>52</v>
      </c>
      <c r="BT60" s="102">
        <v>44</v>
      </c>
      <c r="BU60" s="40">
        <v>49.138199999999998</v>
      </c>
      <c r="BV60" s="117">
        <v>6.5</v>
      </c>
      <c r="BW60" s="130">
        <v>158.14999999999998</v>
      </c>
      <c r="BX60" s="130">
        <v>651.80999999999995</v>
      </c>
      <c r="BY60" s="130">
        <v>473.73737690213295</v>
      </c>
      <c r="BZ60" s="102">
        <v>91</v>
      </c>
      <c r="CA60" s="102">
        <v>62</v>
      </c>
      <c r="CB60" s="108">
        <v>84.1</v>
      </c>
      <c r="CC60" s="108">
        <v>82.7</v>
      </c>
      <c r="CD60" s="108">
        <v>-1.0999999999999943</v>
      </c>
      <c r="CE60" s="108">
        <v>3.3999999999999915</v>
      </c>
      <c r="CF60" s="108">
        <v>2</v>
      </c>
      <c r="CG60" s="108">
        <v>0.98707403055229148</v>
      </c>
      <c r="CH60" s="108">
        <v>1.0406212664277179</v>
      </c>
      <c r="CI60" s="108">
        <v>1.0235017626321974</v>
      </c>
      <c r="CJ60" s="108">
        <v>413.7</v>
      </c>
      <c r="CK60" s="108">
        <v>433</v>
      </c>
      <c r="CL60" s="108">
        <v>29.300000000000011</v>
      </c>
      <c r="CM60" s="108">
        <v>41.699999999999989</v>
      </c>
      <c r="CN60" s="108">
        <v>61</v>
      </c>
      <c r="CO60" s="108">
        <v>1.070653484446588</v>
      </c>
      <c r="CP60" s="108">
        <v>1.0960829493087558</v>
      </c>
      <c r="CQ60" s="108">
        <v>1.1470942850253194</v>
      </c>
      <c r="CR60" s="108">
        <v>74.3</v>
      </c>
      <c r="CS60" s="108">
        <v>72.5</v>
      </c>
      <c r="CT60" s="108">
        <v>-1.5999999999999943</v>
      </c>
      <c r="CU60" s="108">
        <v>3.2999999999999972</v>
      </c>
      <c r="CV60" s="108">
        <v>1.5</v>
      </c>
      <c r="CW60" s="108">
        <v>0.97875166002656055</v>
      </c>
      <c r="CX60" s="108">
        <v>1.0448979591836733</v>
      </c>
      <c r="CY60" s="108">
        <v>1.0199203187250996</v>
      </c>
      <c r="CZ60" s="108">
        <v>367.1</v>
      </c>
      <c r="DA60" s="108">
        <v>380.4</v>
      </c>
      <c r="DB60" s="108">
        <v>24.099999999999966</v>
      </c>
      <c r="DC60" s="108">
        <v>35.800000000000011</v>
      </c>
      <c r="DD60" s="108">
        <v>49.099999999999966</v>
      </c>
      <c r="DE60" s="108">
        <v>1.06547133930997</v>
      </c>
      <c r="DF60" s="108">
        <v>1.0938647089669638</v>
      </c>
      <c r="DG60" s="108">
        <v>1.1333876663950013</v>
      </c>
      <c r="DH60" s="108">
        <v>9.8000000000000007</v>
      </c>
      <c r="DI60" s="108">
        <v>10.199999999999999</v>
      </c>
      <c r="DJ60" s="108">
        <v>0.5</v>
      </c>
      <c r="DK60" s="108">
        <v>0.10000000000000142</v>
      </c>
      <c r="DL60" s="108">
        <v>0.5</v>
      </c>
      <c r="DM60" s="108">
        <v>1.0462962962962963</v>
      </c>
      <c r="DN60" s="108">
        <v>1.0089285714285716</v>
      </c>
      <c r="DO60" s="108">
        <v>1.0462962962962963</v>
      </c>
      <c r="DP60" s="108">
        <v>46.6</v>
      </c>
      <c r="DQ60" s="108">
        <v>52.6</v>
      </c>
      <c r="DR60" s="108">
        <v>5.1999999999999957</v>
      </c>
      <c r="DS60" s="108">
        <v>5.8999999999999986</v>
      </c>
      <c r="DT60" s="108">
        <v>11.899999999999999</v>
      </c>
      <c r="DU60" s="108">
        <v>1.1092436974789914</v>
      </c>
      <c r="DV60" s="108">
        <v>1.1100746268656716</v>
      </c>
      <c r="DW60" s="108">
        <v>1.25</v>
      </c>
      <c r="DX60" s="108">
        <v>17.899999999999999</v>
      </c>
      <c r="DY60" s="108">
        <v>21.5</v>
      </c>
      <c r="DZ60" s="108">
        <v>1.4000000000000021</v>
      </c>
      <c r="EA60" s="108">
        <v>-1.6000000000000014</v>
      </c>
      <c r="EB60" s="108">
        <v>2</v>
      </c>
      <c r="EC60" s="108">
        <v>1.0777777777777779</v>
      </c>
      <c r="ED60" s="108">
        <v>0.92592592592592582</v>
      </c>
      <c r="EE60" s="108">
        <v>1.1111111111111112</v>
      </c>
      <c r="EF60" s="97">
        <v>2.2131152878509179</v>
      </c>
      <c r="EG60" s="99">
        <v>40.662708333333327</v>
      </c>
      <c r="EH60" s="99">
        <v>65.5</v>
      </c>
      <c r="EI60" s="103">
        <v>50928</v>
      </c>
      <c r="EJ60" s="103">
        <v>50932.5</v>
      </c>
      <c r="EK60" s="103">
        <v>62627.1</v>
      </c>
      <c r="EL60" s="103">
        <v>62627.1</v>
      </c>
      <c r="EM60" s="103">
        <v>701.8</v>
      </c>
      <c r="EN60" s="103">
        <v>53699.4</v>
      </c>
      <c r="EO60" s="103">
        <v>37714</v>
      </c>
      <c r="EP60" s="103">
        <v>7000</v>
      </c>
      <c r="EQ60" s="103">
        <v>73423</v>
      </c>
      <c r="ER60" s="103">
        <v>2500</v>
      </c>
      <c r="ES60" s="103">
        <v>6100</v>
      </c>
      <c r="ET60" s="103">
        <v>136443</v>
      </c>
      <c r="EU60" s="103">
        <v>0</v>
      </c>
      <c r="EV60" s="103">
        <v>136443</v>
      </c>
      <c r="EW60" s="99">
        <v>0</v>
      </c>
      <c r="EX60" s="113">
        <v>1</v>
      </c>
      <c r="EY60" s="109">
        <v>1766116</v>
      </c>
      <c r="EZ60" s="109">
        <v>13512976</v>
      </c>
      <c r="FA60" s="109">
        <v>15279092</v>
      </c>
      <c r="FB60" s="114">
        <v>0.1155904345892783</v>
      </c>
      <c r="FC60" s="114">
        <v>0</v>
      </c>
      <c r="FD60" s="114">
        <v>19032</v>
      </c>
      <c r="FE60" s="114">
        <v>0</v>
      </c>
      <c r="FF60" s="114">
        <v>16.788250341816259</v>
      </c>
      <c r="FG60" s="103">
        <v>87.22152164775116</v>
      </c>
      <c r="FH60" s="103">
        <v>7.8289197141656164</v>
      </c>
      <c r="FI60" s="103">
        <v>0</v>
      </c>
      <c r="FJ60" s="103">
        <v>4.9495586380832286</v>
      </c>
      <c r="FK60" s="103">
        <v>0</v>
      </c>
      <c r="FL60" s="103">
        <v>83.296553173602348</v>
      </c>
      <c r="FM60" s="103">
        <v>95.050441361916782</v>
      </c>
      <c r="FN60" s="103">
        <v>5.2072968490878925E-2</v>
      </c>
      <c r="FO60" s="104">
        <v>1.0778129999999999</v>
      </c>
      <c r="FP60" s="104">
        <v>1.738936</v>
      </c>
      <c r="FQ60" s="104">
        <v>1.4407700000000001</v>
      </c>
      <c r="FR60" s="104">
        <v>0.80697099999999999</v>
      </c>
      <c r="FS60" s="104">
        <v>2.7305280000000001</v>
      </c>
      <c r="FT60" s="104">
        <v>2.0564260000000001</v>
      </c>
      <c r="FU60" s="104">
        <v>1.8665499999999999</v>
      </c>
      <c r="FV60" s="104">
        <v>1.956968</v>
      </c>
      <c r="FW60" s="104">
        <v>2.0492699999999999</v>
      </c>
      <c r="FX60" s="104">
        <v>2.1787559999999999</v>
      </c>
      <c r="FY60" s="104">
        <v>1.854411</v>
      </c>
      <c r="FZ60" s="104">
        <v>1.9355340000000001</v>
      </c>
      <c r="GA60" s="104">
        <v>1.0980350000000001</v>
      </c>
      <c r="GB60" s="104">
        <v>1.91669</v>
      </c>
      <c r="GC60" s="104">
        <v>1.789129</v>
      </c>
      <c r="GD60" s="104">
        <v>1.6812210000000001</v>
      </c>
      <c r="GE60" s="104">
        <v>1.481546</v>
      </c>
      <c r="GF60" s="104">
        <v>1.8045690000000001</v>
      </c>
      <c r="GG60" s="104">
        <v>2.0364930000000001</v>
      </c>
      <c r="GH60" s="104">
        <v>1.579466</v>
      </c>
      <c r="GI60" s="104">
        <v>1.849785</v>
      </c>
      <c r="GJ60" s="104">
        <v>1.721012</v>
      </c>
      <c r="GK60" s="105">
        <v>9.0261689999999994</v>
      </c>
      <c r="GL60" s="106">
        <v>7.0854080000000002</v>
      </c>
      <c r="GM60" s="106">
        <v>6.5907010000000001</v>
      </c>
      <c r="GN60" s="106">
        <v>7.4578100000000003</v>
      </c>
      <c r="GO60" s="106">
        <v>7.6258710000000001</v>
      </c>
      <c r="GP60" s="106">
        <v>3.535228</v>
      </c>
      <c r="GQ60" s="106">
        <v>3.2167620000000001</v>
      </c>
      <c r="GR60" s="105">
        <v>4.4630669999999997</v>
      </c>
      <c r="GS60" s="105">
        <v>6.6619060000000001</v>
      </c>
      <c r="GT60" s="107">
        <v>62.24</v>
      </c>
    </row>
    <row r="61" spans="1:202" x14ac:dyDescent="0.3">
      <c r="A61" s="15">
        <v>48</v>
      </c>
      <c r="B61" s="100" t="s">
        <v>87</v>
      </c>
      <c r="C61" s="115" t="s">
        <v>39</v>
      </c>
      <c r="D61" s="93">
        <v>1</v>
      </c>
      <c r="E61" s="99">
        <v>729081</v>
      </c>
      <c r="F61" s="99">
        <v>2345301</v>
      </c>
      <c r="G61" s="99">
        <v>55</v>
      </c>
      <c r="H61" s="99">
        <v>0</v>
      </c>
      <c r="I61" s="99">
        <v>40</v>
      </c>
      <c r="J61" s="95">
        <v>6102.4</v>
      </c>
      <c r="K61" s="109">
        <v>167501</v>
      </c>
      <c r="L61" s="109">
        <v>147329.1</v>
      </c>
      <c r="M61" s="109">
        <v>146513.91</v>
      </c>
      <c r="N61" s="110">
        <v>140966.66</v>
      </c>
      <c r="O61" s="109">
        <v>123474</v>
      </c>
      <c r="P61" s="108">
        <v>0.87957218421272587</v>
      </c>
      <c r="Q61" s="108">
        <v>0.84274699414551046</v>
      </c>
      <c r="R61" s="108">
        <v>0.95813283920503201</v>
      </c>
      <c r="S61" s="109">
        <v>100903</v>
      </c>
      <c r="T61" s="109">
        <v>163029.75</v>
      </c>
      <c r="U61" s="109">
        <v>170065.56</v>
      </c>
      <c r="V61" s="109">
        <v>246836</v>
      </c>
      <c r="W61" s="108">
        <v>1.6157015579164353</v>
      </c>
      <c r="X61" s="108">
        <v>1.4514140816395651</v>
      </c>
      <c r="Y61" s="108">
        <v>0.89831817920090951</v>
      </c>
      <c r="Z61" s="116">
        <v>9180</v>
      </c>
      <c r="AA61" s="111">
        <v>12774</v>
      </c>
      <c r="AB61" s="112">
        <v>1.3915032679738562</v>
      </c>
      <c r="AC61" s="109">
        <v>101649.15</v>
      </c>
      <c r="AD61" s="109">
        <v>122032</v>
      </c>
      <c r="AE61" s="109">
        <v>109763</v>
      </c>
      <c r="AF61" s="108">
        <v>1.2005196254014383</v>
      </c>
      <c r="AG61" s="108">
        <v>0.89946162103693261</v>
      </c>
      <c r="AH61" s="109">
        <v>21888.03</v>
      </c>
      <c r="AI61" s="109">
        <v>25255</v>
      </c>
      <c r="AJ61" s="109">
        <v>23592</v>
      </c>
      <c r="AK61" s="108">
        <v>1.1538199728357081</v>
      </c>
      <c r="AL61" s="108">
        <v>0.93415426037377258</v>
      </c>
      <c r="AM61" s="109">
        <v>164429.59</v>
      </c>
      <c r="AN61" s="109">
        <v>241727</v>
      </c>
      <c r="AO61" s="109">
        <v>239853</v>
      </c>
      <c r="AP61" s="108">
        <v>1.470091422769936</v>
      </c>
      <c r="AQ61" s="108">
        <v>0.99224748477627744</v>
      </c>
      <c r="AR61" s="108">
        <v>0.75130898697134152</v>
      </c>
      <c r="AS61" s="108">
        <v>0.60931294678316128</v>
      </c>
      <c r="AT61" s="108">
        <v>0.5559882261709207</v>
      </c>
      <c r="AU61" s="108">
        <v>0.81100180797704657</v>
      </c>
      <c r="AV61" s="108">
        <v>0.91248385432516099</v>
      </c>
      <c r="AW61" s="108">
        <v>0.88878483069361625</v>
      </c>
      <c r="AX61" s="96">
        <v>3.6941797655448854</v>
      </c>
      <c r="AY61" s="96">
        <v>194.59556895647614</v>
      </c>
      <c r="AZ61" s="96">
        <v>1.1114751029576937</v>
      </c>
      <c r="BA61" s="96">
        <v>90.849501835343474</v>
      </c>
      <c r="BB61" s="96">
        <v>0.98876404494382009</v>
      </c>
      <c r="BC61" s="96">
        <v>-2.9222222222222221</v>
      </c>
      <c r="BD61" s="96">
        <v>2.1866666666666665</v>
      </c>
      <c r="BE61" s="96">
        <v>88.36721432888379</v>
      </c>
      <c r="BF61" s="96">
        <f t="shared" si="122"/>
        <v>11.631126265078766</v>
      </c>
      <c r="BG61" s="96">
        <v>3.0576739668887361</v>
      </c>
      <c r="BH61" s="96">
        <v>3.9301721939443909E-2</v>
      </c>
      <c r="BI61" s="96">
        <v>4.6725380528005539E-2</v>
      </c>
      <c r="BJ61" s="96">
        <v>4.0175093538098221E-2</v>
      </c>
      <c r="BK61" s="96">
        <v>8.4472501021844835</v>
      </c>
      <c r="BL61" s="96">
        <v>53.098042524468447</v>
      </c>
      <c r="BM61" s="102">
        <v>44</v>
      </c>
      <c r="BN61" s="102">
        <v>19</v>
      </c>
      <c r="BO61" s="102">
        <v>37</v>
      </c>
      <c r="BP61" s="102">
        <v>12</v>
      </c>
      <c r="BQ61" s="102">
        <v>28</v>
      </c>
      <c r="BR61" s="102">
        <v>98</v>
      </c>
      <c r="BS61" s="102">
        <v>61</v>
      </c>
      <c r="BT61" s="102">
        <v>49</v>
      </c>
      <c r="BU61" s="40">
        <v>84.758369999999999</v>
      </c>
      <c r="BV61" s="117">
        <v>0</v>
      </c>
      <c r="BW61" s="117">
        <v>0</v>
      </c>
      <c r="BX61" s="117">
        <v>0</v>
      </c>
      <c r="BY61" s="117">
        <v>0</v>
      </c>
      <c r="BZ61" s="102">
        <v>92</v>
      </c>
      <c r="CA61" s="102">
        <v>66</v>
      </c>
      <c r="CB61" s="108">
        <v>53.7</v>
      </c>
      <c r="CC61" s="108">
        <v>50.3</v>
      </c>
      <c r="CD61" s="108">
        <v>-2.3000000000000043</v>
      </c>
      <c r="CE61" s="108">
        <v>-2.1999999999999957</v>
      </c>
      <c r="CF61" s="108">
        <v>-5.6000000000000014</v>
      </c>
      <c r="CG61" s="108">
        <v>0.95795246800731249</v>
      </c>
      <c r="CH61" s="108">
        <v>0.95711500974658881</v>
      </c>
      <c r="CI61" s="108">
        <v>0.89762340036563071</v>
      </c>
      <c r="CJ61" s="108">
        <v>237.1</v>
      </c>
      <c r="CK61" s="108">
        <v>236.6</v>
      </c>
      <c r="CL61" s="108">
        <v>-4.2999999999999829</v>
      </c>
      <c r="CM61" s="108">
        <v>-1.1999999999999886</v>
      </c>
      <c r="CN61" s="108">
        <v>-1.6999999999999886</v>
      </c>
      <c r="CO61" s="108">
        <v>0.98194036119277617</v>
      </c>
      <c r="CP61" s="108">
        <v>0.99494949494949503</v>
      </c>
      <c r="CQ61" s="108">
        <v>0.99286014279714407</v>
      </c>
      <c r="CR61" s="108">
        <v>47.2</v>
      </c>
      <c r="CS61" s="108">
        <v>43.9</v>
      </c>
      <c r="CT61" s="108">
        <v>-2.5</v>
      </c>
      <c r="CU61" s="108">
        <v>-1.6000000000000014</v>
      </c>
      <c r="CV61" s="108">
        <v>-4.9000000000000057</v>
      </c>
      <c r="CW61" s="108">
        <v>0.94813278008298751</v>
      </c>
      <c r="CX61" s="108">
        <v>0.96436525612472157</v>
      </c>
      <c r="CY61" s="108">
        <v>0.89834024896265552</v>
      </c>
      <c r="CZ61" s="108">
        <v>214.9</v>
      </c>
      <c r="DA61" s="108">
        <v>212.6</v>
      </c>
      <c r="DB61" s="108">
        <v>-6.3000000000000114</v>
      </c>
      <c r="DC61" s="108">
        <v>-0.79999999999998295</v>
      </c>
      <c r="DD61" s="108">
        <v>-3.0999999999999943</v>
      </c>
      <c r="DE61" s="108">
        <v>0.97081982399258915</v>
      </c>
      <c r="DF61" s="108">
        <v>0.99625468164794018</v>
      </c>
      <c r="DG61" s="108">
        <v>0.98564150069476608</v>
      </c>
      <c r="DH61" s="108">
        <v>6.4</v>
      </c>
      <c r="DI61" s="108">
        <v>6.3</v>
      </c>
      <c r="DJ61" s="108">
        <v>0.19999999999999929</v>
      </c>
      <c r="DK61" s="108">
        <v>-0.5</v>
      </c>
      <c r="DL61" s="108">
        <v>-0.60000000000000053</v>
      </c>
      <c r="DM61" s="108">
        <v>1.027027027027027</v>
      </c>
      <c r="DN61" s="108">
        <v>0.93150684931506844</v>
      </c>
      <c r="DO61" s="108">
        <v>0.91891891891891886</v>
      </c>
      <c r="DP61" s="108">
        <v>22.1</v>
      </c>
      <c r="DQ61" s="108">
        <v>23.8</v>
      </c>
      <c r="DR61" s="108">
        <v>1.8999999999999986</v>
      </c>
      <c r="DS61" s="108">
        <v>-0.30000000000000071</v>
      </c>
      <c r="DT61" s="108">
        <v>1.3999999999999986</v>
      </c>
      <c r="DU61" s="108">
        <v>1.0822510822510822</v>
      </c>
      <c r="DV61" s="108">
        <v>0.98790322580645162</v>
      </c>
      <c r="DW61" s="108">
        <v>1.0606060606060606</v>
      </c>
      <c r="DX61" s="108">
        <v>0</v>
      </c>
      <c r="DY61" s="108">
        <v>0</v>
      </c>
      <c r="DZ61" s="108">
        <v>0</v>
      </c>
      <c r="EA61" s="108">
        <v>0</v>
      </c>
      <c r="EB61" s="108">
        <v>0</v>
      </c>
      <c r="EC61" s="108">
        <v>1</v>
      </c>
      <c r="ED61" s="108">
        <v>1</v>
      </c>
      <c r="EE61" s="108">
        <v>1</v>
      </c>
      <c r="EF61" s="97">
        <v>4.5134894136350363</v>
      </c>
      <c r="EG61" s="99">
        <v>122.45458333333335</v>
      </c>
      <c r="EH61" s="99">
        <v>46.6875</v>
      </c>
      <c r="EI61" s="103">
        <v>78765</v>
      </c>
      <c r="EJ61" s="103">
        <v>78985.399999999994</v>
      </c>
      <c r="EK61" s="103">
        <v>79797</v>
      </c>
      <c r="EL61" s="103">
        <v>80022.3</v>
      </c>
      <c r="EM61" s="103">
        <v>51736.800000000003</v>
      </c>
      <c r="EN61" s="103">
        <v>44516.4</v>
      </c>
      <c r="EO61" s="103">
        <v>20848</v>
      </c>
      <c r="EP61" s="103">
        <v>3900</v>
      </c>
      <c r="EQ61" s="103">
        <v>240410</v>
      </c>
      <c r="ER61" s="103">
        <v>3681</v>
      </c>
      <c r="ES61" s="103">
        <v>70685</v>
      </c>
      <c r="ET61" s="103">
        <v>16644</v>
      </c>
      <c r="EU61" s="103">
        <v>22163</v>
      </c>
      <c r="EV61" s="103">
        <v>38807</v>
      </c>
      <c r="EW61" s="99">
        <v>37979.999999999971</v>
      </c>
      <c r="EX61" s="113">
        <v>1</v>
      </c>
      <c r="EY61" s="109">
        <v>0</v>
      </c>
      <c r="EZ61" s="109">
        <v>3409804</v>
      </c>
      <c r="FA61" s="109">
        <v>3409804</v>
      </c>
      <c r="FB61" s="114">
        <v>2.9327190264545922E-7</v>
      </c>
      <c r="FC61" s="114">
        <v>0</v>
      </c>
      <c r="FD61" s="114">
        <v>165144</v>
      </c>
      <c r="FE61" s="114">
        <v>0</v>
      </c>
      <c r="FF61" s="114">
        <v>133.74799552942321</v>
      </c>
      <c r="FG61" s="103">
        <v>26.67369083950976</v>
      </c>
      <c r="FH61" s="103">
        <v>6.8225306399263674</v>
      </c>
      <c r="FI61" s="103">
        <v>0</v>
      </c>
      <c r="FJ61" s="103">
        <v>0</v>
      </c>
      <c r="FK61" s="103">
        <v>66.50377852056387</v>
      </c>
      <c r="FL61" s="103">
        <v>11.65225500169549</v>
      </c>
      <c r="FM61" s="103">
        <v>100</v>
      </c>
      <c r="FN61" s="103">
        <v>0</v>
      </c>
      <c r="FO61" s="104">
        <v>1.0009920000000001</v>
      </c>
      <c r="FP61" s="104">
        <v>1.709147</v>
      </c>
      <c r="FQ61" s="104">
        <v>1.6165400000000001</v>
      </c>
      <c r="FR61" s="104">
        <v>1.022286</v>
      </c>
      <c r="FS61" s="104">
        <v>2.121216</v>
      </c>
      <c r="FT61" s="104">
        <v>1.6704909999999999</v>
      </c>
      <c r="FU61" s="104">
        <v>1.682326</v>
      </c>
      <c r="FV61" s="104">
        <v>1.808092</v>
      </c>
      <c r="FW61" s="104">
        <v>1.8775949999999999</v>
      </c>
      <c r="FX61" s="104">
        <v>1.7527219999999999</v>
      </c>
      <c r="FY61" s="104">
        <v>1.397141</v>
      </c>
      <c r="FZ61" s="104">
        <v>1.7838229999999999</v>
      </c>
      <c r="GA61" s="104">
        <v>0.79578420000000005</v>
      </c>
      <c r="GB61" s="104">
        <v>1.645915</v>
      </c>
      <c r="GC61" s="104">
        <v>1.5686739999999999</v>
      </c>
      <c r="GD61" s="104">
        <v>1.585299</v>
      </c>
      <c r="GE61" s="104">
        <v>1.4958290000000001</v>
      </c>
      <c r="GF61" s="104">
        <v>1.7531939999999999</v>
      </c>
      <c r="GG61" s="104">
        <v>1.8263940000000001</v>
      </c>
      <c r="GH61" s="104">
        <v>1.532025</v>
      </c>
      <c r="GI61" s="104">
        <v>1.639758</v>
      </c>
      <c r="GJ61" s="104">
        <v>1.5624549999999999</v>
      </c>
      <c r="GK61" s="105">
        <v>8.5921059999999994</v>
      </c>
      <c r="GL61" s="106">
        <v>6.3023119999999997</v>
      </c>
      <c r="GM61" s="106">
        <v>6.0110099999999997</v>
      </c>
      <c r="GN61" s="106">
        <v>6.754772</v>
      </c>
      <c r="GO61" s="106">
        <v>6.7310150000000002</v>
      </c>
      <c r="GP61" s="106">
        <v>5.9362349999999999</v>
      </c>
      <c r="GQ61" s="106">
        <v>4.5932529999999998</v>
      </c>
      <c r="GR61" s="105">
        <v>5.7994159999999999</v>
      </c>
      <c r="GS61" s="105">
        <v>5.097906</v>
      </c>
      <c r="GT61" s="107">
        <v>63.25</v>
      </c>
    </row>
    <row r="62" spans="1:202" x14ac:dyDescent="0.3">
      <c r="A62" s="15">
        <v>49</v>
      </c>
      <c r="B62" s="100" t="s">
        <v>88</v>
      </c>
      <c r="C62" s="115" t="s">
        <v>68</v>
      </c>
      <c r="D62" s="93">
        <v>1</v>
      </c>
      <c r="E62" s="99">
        <v>710485</v>
      </c>
      <c r="F62" s="99">
        <v>1850891</v>
      </c>
      <c r="G62" s="99">
        <v>180</v>
      </c>
      <c r="H62" s="99">
        <v>0</v>
      </c>
      <c r="I62" s="99">
        <v>80</v>
      </c>
      <c r="J62" s="95">
        <v>4739.8</v>
      </c>
      <c r="K62" s="109">
        <v>130903</v>
      </c>
      <c r="L62" s="109">
        <v>138104.48000000001</v>
      </c>
      <c r="M62" s="109">
        <v>138806.68</v>
      </c>
      <c r="N62" s="110">
        <v>141304.79999999999</v>
      </c>
      <c r="O62" s="109">
        <v>143328</v>
      </c>
      <c r="P62" s="108">
        <v>1.0550134449673043</v>
      </c>
      <c r="Q62" s="108">
        <v>1.0325725492998659</v>
      </c>
      <c r="R62" s="108">
        <v>0.97872927992104031</v>
      </c>
      <c r="S62" s="109">
        <v>77611</v>
      </c>
      <c r="T62" s="109">
        <v>88363.87</v>
      </c>
      <c r="U62" s="109">
        <v>91037.47</v>
      </c>
      <c r="V62" s="109">
        <v>111006</v>
      </c>
      <c r="W62" s="108">
        <v>1.1385464876565479</v>
      </c>
      <c r="X62" s="108">
        <v>1.2193416695161947</v>
      </c>
      <c r="Y62" s="108">
        <v>1.0709634457051871</v>
      </c>
      <c r="Z62" s="116">
        <v>24</v>
      </c>
      <c r="AA62" s="111">
        <v>0</v>
      </c>
      <c r="AB62" s="112">
        <v>0</v>
      </c>
      <c r="AC62" s="109">
        <v>78433.84</v>
      </c>
      <c r="AD62" s="109">
        <v>94454</v>
      </c>
      <c r="AE62" s="109">
        <v>82325</v>
      </c>
      <c r="AF62" s="108">
        <v>1.2042480101954693</v>
      </c>
      <c r="AG62" s="108">
        <v>0.87158964586310939</v>
      </c>
      <c r="AH62" s="109">
        <v>33633.75</v>
      </c>
      <c r="AI62" s="109">
        <v>66568</v>
      </c>
      <c r="AJ62" s="109">
        <v>58074</v>
      </c>
      <c r="AK62" s="108">
        <v>1.9791733252068173</v>
      </c>
      <c r="AL62" s="108">
        <v>0.87240307049828003</v>
      </c>
      <c r="AM62" s="109">
        <v>80239.12</v>
      </c>
      <c r="AN62" s="109">
        <v>128946</v>
      </c>
      <c r="AO62" s="109">
        <v>117147</v>
      </c>
      <c r="AP62" s="108">
        <v>1.6070140473369183</v>
      </c>
      <c r="AQ62" s="108">
        <v>0.9084972895840927</v>
      </c>
      <c r="AR62" s="108">
        <v>1.396665284149625</v>
      </c>
      <c r="AS62" s="108">
        <v>1.2487533637851209</v>
      </c>
      <c r="AT62" s="108">
        <v>1.198483968996483</v>
      </c>
      <c r="AU62" s="108">
        <v>0.89409637223526905</v>
      </c>
      <c r="AV62" s="108">
        <v>0.95974433683504534</v>
      </c>
      <c r="AW62" s="108">
        <v>0.9315984871384978</v>
      </c>
      <c r="AX62" s="96">
        <v>4.070064921688628</v>
      </c>
      <c r="AY62" s="96">
        <v>129.3303514916241</v>
      </c>
      <c r="AZ62" s="96">
        <v>1.045539826027631</v>
      </c>
      <c r="BA62" s="96">
        <v>90.889910966707461</v>
      </c>
      <c r="BB62" s="96">
        <v>0.97953615279672579</v>
      </c>
      <c r="BC62" s="96">
        <v>-5.1555555555555559</v>
      </c>
      <c r="BD62" s="96">
        <v>2.7655555555555553</v>
      </c>
      <c r="BE62" s="96">
        <v>88.394916466663545</v>
      </c>
      <c r="BF62" s="96">
        <f t="shared" si="122"/>
        <v>11.604247865704863</v>
      </c>
      <c r="BG62" s="96">
        <v>7.0196081053074929E-3</v>
      </c>
      <c r="BH62" s="96">
        <v>1.320354857903076E-2</v>
      </c>
      <c r="BI62" s="96">
        <v>1.1365079789545464E-2</v>
      </c>
      <c r="BJ62" s="96">
        <v>5.0140057895053513E-4</v>
      </c>
      <c r="BK62" s="96">
        <v>11.572158228652029</v>
      </c>
      <c r="BL62" s="96">
        <v>50.259265306122444</v>
      </c>
      <c r="BM62" s="102">
        <v>58</v>
      </c>
      <c r="BN62" s="102">
        <v>18</v>
      </c>
      <c r="BO62" s="102">
        <v>25</v>
      </c>
      <c r="BP62" s="102">
        <v>30</v>
      </c>
      <c r="BQ62" s="102">
        <v>53</v>
      </c>
      <c r="BR62" s="102">
        <v>98</v>
      </c>
      <c r="BS62" s="102">
        <v>42</v>
      </c>
      <c r="BT62" s="102">
        <v>53</v>
      </c>
      <c r="BU62" s="40">
        <v>33.093350000000001</v>
      </c>
      <c r="BV62" s="117">
        <v>0</v>
      </c>
      <c r="BW62" s="117">
        <v>0</v>
      </c>
      <c r="BX62" s="117">
        <v>0</v>
      </c>
      <c r="BY62" s="117">
        <v>0</v>
      </c>
      <c r="BZ62" s="102">
        <v>90</v>
      </c>
      <c r="CA62" s="102">
        <v>67</v>
      </c>
      <c r="CB62" s="108">
        <v>47.8</v>
      </c>
      <c r="CC62" s="108">
        <v>52.1</v>
      </c>
      <c r="CD62" s="108">
        <v>3.9000000000000057</v>
      </c>
      <c r="CE62" s="108">
        <v>1.7999999999999972</v>
      </c>
      <c r="CF62" s="108">
        <v>6.1000000000000014</v>
      </c>
      <c r="CG62" s="108">
        <v>1.0799180327868854</v>
      </c>
      <c r="CH62" s="108">
        <v>1.0338983050847457</v>
      </c>
      <c r="CI62" s="108">
        <v>1.125</v>
      </c>
      <c r="CJ62" s="108">
        <v>205.8</v>
      </c>
      <c r="CK62" s="108">
        <v>232.6</v>
      </c>
      <c r="CL62" s="108">
        <v>15.5</v>
      </c>
      <c r="CM62" s="108">
        <v>43.299999999999983</v>
      </c>
      <c r="CN62" s="108">
        <v>70.099999999999966</v>
      </c>
      <c r="CO62" s="108">
        <v>1.0749516441005802</v>
      </c>
      <c r="CP62" s="108">
        <v>1.1853595890410957</v>
      </c>
      <c r="CQ62" s="108">
        <v>1.3389748549323015</v>
      </c>
      <c r="CR62" s="108">
        <v>44.9</v>
      </c>
      <c r="CS62" s="108">
        <v>48.5</v>
      </c>
      <c r="CT62" s="108">
        <v>3.2000000000000028</v>
      </c>
      <c r="CU62" s="108">
        <v>1.2999999999999972</v>
      </c>
      <c r="CV62" s="108">
        <v>4.8999999999999986</v>
      </c>
      <c r="CW62" s="108">
        <v>1.0697167755991286</v>
      </c>
      <c r="CX62" s="108">
        <v>1.0262626262626262</v>
      </c>
      <c r="CY62" s="108">
        <v>1.1067538126361656</v>
      </c>
      <c r="CZ62" s="108">
        <v>200</v>
      </c>
      <c r="DA62" s="108">
        <v>224.7</v>
      </c>
      <c r="DB62" s="108">
        <v>13</v>
      </c>
      <c r="DC62" s="108">
        <v>38.300000000000011</v>
      </c>
      <c r="DD62" s="108">
        <v>63</v>
      </c>
      <c r="DE62" s="108">
        <v>1.0646766169154229</v>
      </c>
      <c r="DF62" s="108">
        <v>1.1696942844483829</v>
      </c>
      <c r="DG62" s="108">
        <v>1.3134328358208955</v>
      </c>
      <c r="DH62" s="108">
        <v>2.9</v>
      </c>
      <c r="DI62" s="108">
        <v>3.6</v>
      </c>
      <c r="DJ62" s="108">
        <v>0.70000000000000018</v>
      </c>
      <c r="DK62" s="108">
        <v>0.49999999999999956</v>
      </c>
      <c r="DL62" s="108">
        <v>1.1999999999999997</v>
      </c>
      <c r="DM62" s="108">
        <v>1.1794871794871795</v>
      </c>
      <c r="DN62" s="108">
        <v>1.1086956521739131</v>
      </c>
      <c r="DO62" s="108">
        <v>1.3076923076923077</v>
      </c>
      <c r="DP62" s="108">
        <v>5.8</v>
      </c>
      <c r="DQ62" s="108">
        <v>7.9</v>
      </c>
      <c r="DR62" s="108">
        <v>2.5000000000000009</v>
      </c>
      <c r="DS62" s="108">
        <v>5</v>
      </c>
      <c r="DT62" s="108">
        <v>7.1000000000000005</v>
      </c>
      <c r="DU62" s="108">
        <v>1.3676470588235297</v>
      </c>
      <c r="DV62" s="108">
        <v>1.5617977528089888</v>
      </c>
      <c r="DW62" s="108">
        <v>2.0441176470588238</v>
      </c>
      <c r="DX62" s="108">
        <v>7.8</v>
      </c>
      <c r="DY62" s="108">
        <v>10.7</v>
      </c>
      <c r="DZ62" s="108">
        <v>2.0000000000000009</v>
      </c>
      <c r="EA62" s="108">
        <v>2.3000000000000007</v>
      </c>
      <c r="EB62" s="108">
        <v>5.2</v>
      </c>
      <c r="EC62" s="108">
        <v>1.2531645569620256</v>
      </c>
      <c r="ED62" s="108">
        <v>1.212962962962963</v>
      </c>
      <c r="EE62" s="108">
        <v>1.658227848101266</v>
      </c>
      <c r="EF62" s="97">
        <v>5.0048803667959261</v>
      </c>
      <c r="EG62" s="99">
        <v>144.21333333333334</v>
      </c>
      <c r="EH62" s="99">
        <v>29.770833333333332</v>
      </c>
      <c r="EI62" s="103">
        <v>26621.7</v>
      </c>
      <c r="EJ62" s="103">
        <v>26686.400000000001</v>
      </c>
      <c r="EK62" s="103">
        <v>38665.300000000003</v>
      </c>
      <c r="EL62" s="103">
        <v>38665.300000000003</v>
      </c>
      <c r="EM62" s="103">
        <v>4988.3</v>
      </c>
      <c r="EN62" s="103">
        <v>43354.15</v>
      </c>
      <c r="EO62" s="103">
        <v>19800</v>
      </c>
      <c r="EP62" s="103">
        <v>2100</v>
      </c>
      <c r="EQ62" s="103">
        <v>86363</v>
      </c>
      <c r="ER62" s="103">
        <v>9200</v>
      </c>
      <c r="ES62" s="103">
        <v>48572</v>
      </c>
      <c r="ET62" s="103">
        <v>0</v>
      </c>
      <c r="EU62" s="103">
        <v>40526</v>
      </c>
      <c r="EV62" s="103">
        <v>40526</v>
      </c>
      <c r="EW62" s="99">
        <v>40525.999999999985</v>
      </c>
      <c r="EX62" s="113">
        <v>1</v>
      </c>
      <c r="EY62" s="109">
        <v>13560217</v>
      </c>
      <c r="EZ62" s="109">
        <v>20306518</v>
      </c>
      <c r="FA62" s="109">
        <v>33866735</v>
      </c>
      <c r="FB62" s="114">
        <v>0.40039931808013624</v>
      </c>
      <c r="FC62" s="114">
        <v>14643</v>
      </c>
      <c r="FD62" s="114">
        <v>8445</v>
      </c>
      <c r="FE62" s="114">
        <v>10.362705300881499</v>
      </c>
      <c r="FF62" s="114">
        <v>5.8920797052913594</v>
      </c>
      <c r="FG62" s="103">
        <v>54.68324452338662</v>
      </c>
      <c r="FH62" s="103">
        <v>0</v>
      </c>
      <c r="FI62" s="103">
        <v>5.9325044404973353</v>
      </c>
      <c r="FJ62" s="103">
        <v>14.588513913558318</v>
      </c>
      <c r="FK62" s="103">
        <v>24.795737122557725</v>
      </c>
      <c r="FL62" s="103">
        <v>85.411486086441684</v>
      </c>
      <c r="FM62" s="103">
        <v>85.41148608644167</v>
      </c>
      <c r="FN62" s="103">
        <v>0.17080271731595731</v>
      </c>
      <c r="FO62" s="104">
        <v>1.410795</v>
      </c>
      <c r="FP62" s="104">
        <v>1.8226789999999999</v>
      </c>
      <c r="FQ62" s="104">
        <v>1.687144</v>
      </c>
      <c r="FR62" s="104">
        <v>0.97311820000000004</v>
      </c>
      <c r="FS62" s="104">
        <v>2.660199</v>
      </c>
      <c r="FT62" s="104">
        <v>2.227805</v>
      </c>
      <c r="FU62" s="104">
        <v>1.788152</v>
      </c>
      <c r="FV62" s="104">
        <v>2.2961369999999999</v>
      </c>
      <c r="FW62" s="104">
        <v>2.0066359999999999</v>
      </c>
      <c r="FX62" s="104">
        <v>2.3647309999999999</v>
      </c>
      <c r="FY62" s="104">
        <v>1.7081580000000001</v>
      </c>
      <c r="FZ62" s="104">
        <v>1.8827290000000001</v>
      </c>
      <c r="GA62" s="104">
        <v>0.99803109999999995</v>
      </c>
      <c r="GB62" s="104">
        <v>1.920293</v>
      </c>
      <c r="GC62" s="104">
        <v>2.0138750000000001</v>
      </c>
      <c r="GD62" s="104">
        <v>1.643794</v>
      </c>
      <c r="GE62" s="104">
        <v>1.4012789999999999</v>
      </c>
      <c r="GF62" s="104">
        <v>1.9232739999999999</v>
      </c>
      <c r="GG62" s="104">
        <v>1.958056</v>
      </c>
      <c r="GH62" s="104">
        <v>1.6523159999999999</v>
      </c>
      <c r="GI62" s="104">
        <v>1.9200969999999999</v>
      </c>
      <c r="GJ62" s="104">
        <v>1.5854220000000001</v>
      </c>
      <c r="GK62" s="105">
        <v>9.0662780000000005</v>
      </c>
      <c r="GL62" s="106">
        <v>7.7645580000000001</v>
      </c>
      <c r="GM62" s="106">
        <v>6.3368989999999998</v>
      </c>
      <c r="GN62" s="106">
        <v>7.0918650000000003</v>
      </c>
      <c r="GO62" s="106">
        <v>7.7940779999999998</v>
      </c>
      <c r="GP62" s="106">
        <v>4.4786619999999999</v>
      </c>
      <c r="GQ62" s="106">
        <v>2.8923939999999999</v>
      </c>
      <c r="GR62" s="105">
        <v>4.9052439999999997</v>
      </c>
      <c r="GS62" s="105">
        <v>6.4084820000000002</v>
      </c>
      <c r="GT62" s="107">
        <v>63.08</v>
      </c>
    </row>
    <row r="63" spans="1:202" x14ac:dyDescent="0.3">
      <c r="A63" s="15">
        <v>50</v>
      </c>
      <c r="B63" s="100" t="s">
        <v>89</v>
      </c>
      <c r="C63" s="115" t="s">
        <v>52</v>
      </c>
      <c r="D63" s="93">
        <v>1</v>
      </c>
      <c r="E63" s="99">
        <v>414575</v>
      </c>
      <c r="F63" s="99">
        <v>2348491</v>
      </c>
      <c r="G63" s="99">
        <v>650</v>
      </c>
      <c r="H63" s="99">
        <v>135</v>
      </c>
      <c r="I63" s="99">
        <v>100</v>
      </c>
      <c r="J63" s="95">
        <v>14174.4</v>
      </c>
      <c r="K63" s="109">
        <v>550921</v>
      </c>
      <c r="L63" s="109">
        <v>602100.4</v>
      </c>
      <c r="M63" s="109">
        <v>609554.26</v>
      </c>
      <c r="N63" s="110">
        <v>610524</v>
      </c>
      <c r="O63" s="109">
        <v>573200</v>
      </c>
      <c r="P63" s="108">
        <v>1.0928977241787403</v>
      </c>
      <c r="Q63" s="108">
        <v>0.94035936955084265</v>
      </c>
      <c r="R63" s="108">
        <v>0.86042760337658963</v>
      </c>
      <c r="S63" s="109">
        <v>20148</v>
      </c>
      <c r="T63" s="109">
        <v>23685.26</v>
      </c>
      <c r="U63" s="109">
        <v>24132.5</v>
      </c>
      <c r="V63" s="109">
        <v>25797</v>
      </c>
      <c r="W63" s="108">
        <v>1.1755551143977367</v>
      </c>
      <c r="X63" s="108">
        <v>1.0689705181594049</v>
      </c>
      <c r="Y63" s="108">
        <v>0.90933254006305142</v>
      </c>
      <c r="Z63" s="116">
        <v>1347</v>
      </c>
      <c r="AA63" s="111">
        <v>1253</v>
      </c>
      <c r="AB63" s="112">
        <v>0.93021529324424646</v>
      </c>
      <c r="AC63" s="109">
        <v>482980.42</v>
      </c>
      <c r="AD63" s="109">
        <v>397212</v>
      </c>
      <c r="AE63" s="109">
        <v>338019</v>
      </c>
      <c r="AF63" s="108">
        <v>0.8224188002925662</v>
      </c>
      <c r="AG63" s="108">
        <v>0.85097919755899232</v>
      </c>
      <c r="AH63" s="109">
        <v>46800.98</v>
      </c>
      <c r="AI63" s="109">
        <v>48093</v>
      </c>
      <c r="AJ63" s="109">
        <v>65033</v>
      </c>
      <c r="AK63" s="108">
        <v>1.0276060970070069</v>
      </c>
      <c r="AL63" s="108">
        <v>1.3522268890090241</v>
      </c>
      <c r="AM63" s="109">
        <v>47856.69</v>
      </c>
      <c r="AN63" s="109">
        <v>179259</v>
      </c>
      <c r="AO63" s="109">
        <v>240714</v>
      </c>
      <c r="AP63" s="108">
        <v>3.7456885194417029</v>
      </c>
      <c r="AQ63" s="108">
        <v>1.3428260627022202</v>
      </c>
      <c r="AR63" s="108">
        <v>11.069953439039786</v>
      </c>
      <c r="AS63" s="108">
        <v>2.4841347763025774</v>
      </c>
      <c r="AT63" s="108">
        <v>1.6743991857590927</v>
      </c>
      <c r="AU63" s="108">
        <v>0.22440336266834857</v>
      </c>
      <c r="AV63" s="108">
        <v>0.6740371745253263</v>
      </c>
      <c r="AW63" s="108">
        <v>0.3329243121143563</v>
      </c>
      <c r="AX63" s="96">
        <v>4.6756385116718064</v>
      </c>
      <c r="AY63" s="96">
        <v>81.167456823569253</v>
      </c>
      <c r="AZ63" s="96">
        <v>1.1806054386865057</v>
      </c>
      <c r="BA63" s="96">
        <v>66.704763517327009</v>
      </c>
      <c r="BB63" s="96">
        <v>1.1044270529143791</v>
      </c>
      <c r="BC63" s="96">
        <v>-0.42222222222222228</v>
      </c>
      <c r="BD63" s="96">
        <v>2.4855555555555555</v>
      </c>
      <c r="BE63" s="96">
        <v>17.606999642211598</v>
      </c>
      <c r="BF63" s="96">
        <f t="shared" si="122"/>
        <v>82.389840667995585</v>
      </c>
      <c r="BG63" s="96">
        <v>0.14655384715465289</v>
      </c>
      <c r="BH63" s="96">
        <v>53.19811719661169</v>
      </c>
      <c r="BI63" s="96">
        <v>7.5741481615716673</v>
      </c>
      <c r="BJ63" s="96">
        <v>14.613844087895137</v>
      </c>
      <c r="BK63" s="96">
        <v>6.8571773747624434</v>
      </c>
      <c r="BL63" s="96">
        <v>55.576785869659794</v>
      </c>
      <c r="BM63" s="102">
        <v>85</v>
      </c>
      <c r="BN63" s="102">
        <v>5</v>
      </c>
      <c r="BO63" s="102">
        <v>10</v>
      </c>
      <c r="BP63" s="102">
        <v>64</v>
      </c>
      <c r="BQ63" s="102">
        <v>80</v>
      </c>
      <c r="BR63" s="102">
        <v>82</v>
      </c>
      <c r="BS63" s="102">
        <v>22</v>
      </c>
      <c r="BT63" s="102">
        <v>17</v>
      </c>
      <c r="BU63" s="40">
        <v>15.51417</v>
      </c>
      <c r="BV63" s="117">
        <v>17.5</v>
      </c>
      <c r="BW63" s="117">
        <v>3094.6</v>
      </c>
      <c r="BX63" s="130">
        <v>12157.608555935205</v>
      </c>
      <c r="BY63" s="130">
        <v>9624.3081763620976</v>
      </c>
      <c r="BZ63" s="102">
        <v>78</v>
      </c>
      <c r="CA63" s="102">
        <v>44</v>
      </c>
      <c r="CB63" s="108">
        <v>119.9</v>
      </c>
      <c r="CC63" s="108">
        <v>171.6</v>
      </c>
      <c r="CD63" s="108">
        <v>57.400000000000006</v>
      </c>
      <c r="CE63" s="108">
        <v>32.5</v>
      </c>
      <c r="CF63" s="108">
        <v>84.199999999999989</v>
      </c>
      <c r="CG63" s="108">
        <v>1.4747725392886684</v>
      </c>
      <c r="CH63" s="108">
        <v>1.1882966396292005</v>
      </c>
      <c r="CI63" s="108">
        <v>1.6964433416046318</v>
      </c>
      <c r="CJ63" s="108">
        <v>356.3</v>
      </c>
      <c r="CK63" s="108">
        <v>662.5</v>
      </c>
      <c r="CL63" s="108">
        <v>208.2</v>
      </c>
      <c r="CM63" s="108">
        <v>113.10000000000002</v>
      </c>
      <c r="CN63" s="108">
        <v>419.3</v>
      </c>
      <c r="CO63" s="108">
        <v>1.5827036104114189</v>
      </c>
      <c r="CP63" s="108">
        <v>1.170459683496609</v>
      </c>
      <c r="CQ63" s="108">
        <v>2.1735236495941788</v>
      </c>
      <c r="CR63" s="108">
        <v>39</v>
      </c>
      <c r="CS63" s="108">
        <v>44.1</v>
      </c>
      <c r="CT63" s="108">
        <v>5.6000000000000014</v>
      </c>
      <c r="CU63" s="108">
        <v>7.6000000000000014</v>
      </c>
      <c r="CV63" s="108">
        <v>12.700000000000003</v>
      </c>
      <c r="CW63" s="108">
        <v>1.1400000000000001</v>
      </c>
      <c r="CX63" s="108">
        <v>1.1685144124168514</v>
      </c>
      <c r="CY63" s="108">
        <v>1.3175000000000001</v>
      </c>
      <c r="CZ63" s="108">
        <v>128.30000000000001</v>
      </c>
      <c r="DA63" s="108">
        <v>155.80000000000001</v>
      </c>
      <c r="DB63" s="108">
        <v>18.799999999999983</v>
      </c>
      <c r="DC63" s="108">
        <v>26.599999999999994</v>
      </c>
      <c r="DD63" s="108">
        <v>54.099999999999994</v>
      </c>
      <c r="DE63" s="108">
        <v>1.1453982985305489</v>
      </c>
      <c r="DF63" s="108">
        <v>1.169642857142857</v>
      </c>
      <c r="DG63" s="108">
        <v>1.4184068058778034</v>
      </c>
      <c r="DH63" s="108">
        <v>80.900000000000006</v>
      </c>
      <c r="DI63" s="108">
        <v>127.5</v>
      </c>
      <c r="DJ63" s="108">
        <v>51.799999999999983</v>
      </c>
      <c r="DK63" s="108">
        <v>24.900000000000006</v>
      </c>
      <c r="DL63" s="108">
        <v>71.5</v>
      </c>
      <c r="DM63" s="108">
        <v>1.6324786324786322</v>
      </c>
      <c r="DN63" s="108">
        <v>1.1937743190661478</v>
      </c>
      <c r="DO63" s="108">
        <v>1.873015873015873</v>
      </c>
      <c r="DP63" s="108">
        <v>228</v>
      </c>
      <c r="DQ63" s="108">
        <v>506.7</v>
      </c>
      <c r="DR63" s="108">
        <v>189.39999999999998</v>
      </c>
      <c r="DS63" s="108">
        <v>86.500000000000057</v>
      </c>
      <c r="DT63" s="108">
        <v>365.20000000000005</v>
      </c>
      <c r="DU63" s="108">
        <v>1.8270742358078602</v>
      </c>
      <c r="DV63" s="108">
        <v>1.170376206421115</v>
      </c>
      <c r="DW63" s="108">
        <v>2.594759825327511</v>
      </c>
      <c r="DX63" s="108">
        <v>17.8</v>
      </c>
      <c r="DY63" s="108">
        <v>28.5</v>
      </c>
      <c r="DZ63" s="108">
        <v>6.8000000000000007</v>
      </c>
      <c r="EA63" s="108">
        <v>4.2999999999999972</v>
      </c>
      <c r="EB63" s="108">
        <v>14.999999999999996</v>
      </c>
      <c r="EC63" s="108">
        <v>1.3798882681564246</v>
      </c>
      <c r="ED63" s="108">
        <v>1.1503496503496502</v>
      </c>
      <c r="EE63" s="108">
        <v>1.8379888268156421</v>
      </c>
      <c r="EF63" s="97">
        <v>5.2227906451939381</v>
      </c>
      <c r="EG63" s="99">
        <v>41.460625</v>
      </c>
      <c r="EH63" s="99">
        <v>275.66666666666669</v>
      </c>
      <c r="EI63" s="103">
        <v>122442.2</v>
      </c>
      <c r="EJ63" s="103">
        <v>166226.29999999999</v>
      </c>
      <c r="EK63" s="103">
        <v>65519.4</v>
      </c>
      <c r="EL63" s="103">
        <v>65519.4</v>
      </c>
      <c r="EM63" s="103">
        <v>0</v>
      </c>
      <c r="EN63" s="103">
        <v>84327.3</v>
      </c>
      <c r="EO63" s="103">
        <v>115464</v>
      </c>
      <c r="EP63" s="103">
        <v>137689</v>
      </c>
      <c r="EQ63" s="103">
        <v>25317</v>
      </c>
      <c r="ER63" s="103">
        <v>912</v>
      </c>
      <c r="ES63" s="103">
        <v>4577</v>
      </c>
      <c r="ET63" s="103">
        <v>8757</v>
      </c>
      <c r="EU63" s="103">
        <v>83873</v>
      </c>
      <c r="EV63" s="103">
        <v>92630</v>
      </c>
      <c r="EW63" s="99">
        <v>83955.000000000029</v>
      </c>
      <c r="EX63" s="113">
        <v>1</v>
      </c>
      <c r="EY63" s="109">
        <v>208631187</v>
      </c>
      <c r="EZ63" s="109">
        <v>335331445</v>
      </c>
      <c r="FA63" s="109">
        <v>543962632</v>
      </c>
      <c r="FB63" s="114">
        <v>0.38353955831374176</v>
      </c>
      <c r="FC63" s="114">
        <v>419870</v>
      </c>
      <c r="FD63" s="114">
        <v>605969</v>
      </c>
      <c r="FE63" s="114">
        <v>68.772071204408007</v>
      </c>
      <c r="FF63" s="114">
        <v>105.716852756455</v>
      </c>
      <c r="FG63" s="103">
        <v>9.0118471406953162</v>
      </c>
      <c r="FH63" s="103">
        <v>4.4154073888268215</v>
      </c>
      <c r="FI63" s="103">
        <v>2.232952510772003</v>
      </c>
      <c r="FJ63" s="103">
        <v>83.849008777676744</v>
      </c>
      <c r="FK63" s="103">
        <v>0.49078418202911367</v>
      </c>
      <c r="FL63" s="103">
        <v>14.356675011427978</v>
      </c>
      <c r="FM63" s="103">
        <v>16.150991222323256</v>
      </c>
      <c r="FN63" s="103">
        <v>5.191570450597732</v>
      </c>
      <c r="FO63" s="104">
        <v>0.88356159999999995</v>
      </c>
      <c r="FP63" s="104">
        <v>1.7507870000000001</v>
      </c>
      <c r="FQ63" s="104">
        <v>1.5281260000000001</v>
      </c>
      <c r="FR63" s="104">
        <v>0.62689139999999999</v>
      </c>
      <c r="FS63" s="104">
        <v>2.1043409999999998</v>
      </c>
      <c r="FT63" s="104">
        <v>2.2335400000000001</v>
      </c>
      <c r="FU63" s="104">
        <v>1.3270729999999999</v>
      </c>
      <c r="FV63" s="104">
        <v>1.8054809999999999</v>
      </c>
      <c r="FW63" s="104">
        <v>1.876911</v>
      </c>
      <c r="FX63" s="104">
        <v>2.006742</v>
      </c>
      <c r="FY63" s="104">
        <v>1.4700310000000001</v>
      </c>
      <c r="FZ63" s="104">
        <v>1.8149569999999999</v>
      </c>
      <c r="GA63" s="104">
        <v>0.86233839999999995</v>
      </c>
      <c r="GB63" s="104">
        <v>1.8790560000000001</v>
      </c>
      <c r="GC63" s="104">
        <v>1.784394</v>
      </c>
      <c r="GD63" s="104">
        <v>1.5228790000000001</v>
      </c>
      <c r="GE63" s="104">
        <v>1.45279</v>
      </c>
      <c r="GF63" s="104">
        <v>1.8763860000000001</v>
      </c>
      <c r="GG63" s="104">
        <v>1.675163</v>
      </c>
      <c r="GH63" s="104">
        <v>1.485549</v>
      </c>
      <c r="GI63" s="104">
        <v>1.450204</v>
      </c>
      <c r="GJ63" s="104">
        <v>1.625758</v>
      </c>
      <c r="GK63" s="105">
        <v>7.9739380000000004</v>
      </c>
      <c r="GL63" s="106">
        <v>7.0174479999999999</v>
      </c>
      <c r="GM63" s="106">
        <v>4.5797530000000002</v>
      </c>
      <c r="GN63" s="106">
        <v>5.7136959999999997</v>
      </c>
      <c r="GO63" s="106">
        <v>5.4525030000000001</v>
      </c>
      <c r="GP63" s="106">
        <v>5.0455360000000002</v>
      </c>
      <c r="GQ63" s="106">
        <v>5.5736239999999997</v>
      </c>
      <c r="GR63" s="105">
        <v>4.5157559999999997</v>
      </c>
      <c r="GS63" s="105">
        <v>5.2671130000000002</v>
      </c>
      <c r="GT63" s="107">
        <v>54.32</v>
      </c>
    </row>
    <row r="64" spans="1:202" x14ac:dyDescent="0.3">
      <c r="A64" s="15">
        <v>51</v>
      </c>
      <c r="B64" s="100" t="s">
        <v>90</v>
      </c>
      <c r="C64" s="115" t="s">
        <v>33</v>
      </c>
      <c r="D64" s="93">
        <v>0</v>
      </c>
      <c r="E64" s="99">
        <v>604909</v>
      </c>
      <c r="F64" s="99">
        <v>1056151</v>
      </c>
      <c r="G64" s="99">
        <v>2</v>
      </c>
      <c r="H64" s="99">
        <v>0</v>
      </c>
      <c r="I64" s="99">
        <v>0</v>
      </c>
      <c r="J64" s="95">
        <v>3311.6</v>
      </c>
      <c r="K64" s="109">
        <v>1559</v>
      </c>
      <c r="L64" s="109">
        <v>1456.2</v>
      </c>
      <c r="M64" s="109">
        <v>1517.5</v>
      </c>
      <c r="N64" s="110">
        <v>1517.4</v>
      </c>
      <c r="O64" s="109">
        <v>1991</v>
      </c>
      <c r="P64" s="108">
        <v>0.93410256410256409</v>
      </c>
      <c r="Q64" s="108">
        <v>1.3118208758643397</v>
      </c>
      <c r="R64" s="108">
        <v>1.4043649233793372</v>
      </c>
      <c r="S64" s="109">
        <v>7644</v>
      </c>
      <c r="T64" s="109">
        <v>9212.2000000000007</v>
      </c>
      <c r="U64" s="109">
        <v>9050.6</v>
      </c>
      <c r="V64" s="109">
        <v>8663</v>
      </c>
      <c r="W64" s="108">
        <v>1.2051275343361676</v>
      </c>
      <c r="X64" s="108">
        <v>0.95717884130982367</v>
      </c>
      <c r="Y64" s="108">
        <v>0.79425522530864423</v>
      </c>
      <c r="Z64" s="111">
        <v>0</v>
      </c>
      <c r="AA64" s="111">
        <v>0</v>
      </c>
      <c r="AB64" s="112">
        <v>1</v>
      </c>
      <c r="AC64" s="109">
        <v>5465.53</v>
      </c>
      <c r="AD64" s="109">
        <v>5433</v>
      </c>
      <c r="AE64" s="109">
        <v>5223</v>
      </c>
      <c r="AF64" s="108">
        <v>0.99404924147493934</v>
      </c>
      <c r="AG64" s="108">
        <v>0.96135443503864559</v>
      </c>
      <c r="AH64" s="109">
        <v>285.75</v>
      </c>
      <c r="AI64" s="109">
        <v>265</v>
      </c>
      <c r="AJ64" s="109">
        <v>0</v>
      </c>
      <c r="AK64" s="108">
        <v>0.92763731473408895</v>
      </c>
      <c r="AL64" s="108">
        <v>3.7593984962406013E-3</v>
      </c>
      <c r="AM64" s="109">
        <v>6477.27</v>
      </c>
      <c r="AN64" s="109">
        <v>4939</v>
      </c>
      <c r="AO64" s="109">
        <v>4584</v>
      </c>
      <c r="AP64" s="108">
        <v>0.76254926083661223</v>
      </c>
      <c r="AQ64" s="108">
        <v>0.92813765182186236</v>
      </c>
      <c r="AR64" s="108">
        <v>0.88793458747474241</v>
      </c>
      <c r="AS64" s="108">
        <v>1.1536437246963562</v>
      </c>
      <c r="AT64" s="108">
        <v>1.1393675027262813</v>
      </c>
      <c r="AU64" s="108">
        <v>1.2992440445160292</v>
      </c>
      <c r="AV64" s="108">
        <v>0.98762510325808561</v>
      </c>
      <c r="AW64" s="108">
        <v>1.3155235121403261</v>
      </c>
      <c r="AX64" s="96">
        <v>4.1905158469595296</v>
      </c>
      <c r="AY64" s="96">
        <v>393.97874139388819</v>
      </c>
      <c r="AZ64" s="96">
        <v>1.0543882333925974</v>
      </c>
      <c r="BA64" s="96">
        <v>303.81084672061843</v>
      </c>
      <c r="BB64" s="96">
        <v>0.99732355273592399</v>
      </c>
      <c r="BC64" s="96">
        <v>-7</v>
      </c>
      <c r="BD64" s="96">
        <v>1.8877777777777776</v>
      </c>
      <c r="BE64" s="96">
        <v>64.238393692090284</v>
      </c>
      <c r="BF64" s="96">
        <f t="shared" si="122"/>
        <v>5.0532427120484735</v>
      </c>
      <c r="BG64" s="96">
        <v>3.0939325661927535E-3</v>
      </c>
      <c r="BH64" s="96">
        <v>2.7845393095734779E-3</v>
      </c>
      <c r="BI64" s="96">
        <v>3.8674157077409417E-3</v>
      </c>
      <c r="BJ64" s="96">
        <v>4.6408988492891307E-4</v>
      </c>
      <c r="BK64" s="96">
        <v>5.0430327345800379</v>
      </c>
      <c r="BL64" s="96">
        <v>56.343117022089743</v>
      </c>
      <c r="BM64" s="102">
        <v>47</v>
      </c>
      <c r="BN64" s="102">
        <v>18</v>
      </c>
      <c r="BO64" s="102">
        <v>35</v>
      </c>
      <c r="BP64" s="102">
        <v>27</v>
      </c>
      <c r="BQ64" s="102">
        <v>52</v>
      </c>
      <c r="BR64" s="102">
        <v>92</v>
      </c>
      <c r="BS64" s="102">
        <v>35</v>
      </c>
      <c r="BT64" s="102">
        <v>83</v>
      </c>
      <c r="BU64" s="40">
        <v>35.480250000000005</v>
      </c>
      <c r="BV64" s="117">
        <v>0</v>
      </c>
      <c r="BW64" s="117">
        <v>0</v>
      </c>
      <c r="BX64" s="117">
        <v>0</v>
      </c>
      <c r="BY64" s="117">
        <v>0</v>
      </c>
      <c r="BZ64" s="102">
        <v>69</v>
      </c>
      <c r="CA64" s="102">
        <v>33</v>
      </c>
      <c r="CB64" s="108">
        <v>324.39999999999998</v>
      </c>
      <c r="CC64" s="108">
        <v>352.7</v>
      </c>
      <c r="CD64" s="108">
        <v>28.900000000000034</v>
      </c>
      <c r="CE64" s="108">
        <v>8.6000000000000227</v>
      </c>
      <c r="CF64" s="108">
        <v>36.900000000000034</v>
      </c>
      <c r="CG64" s="108">
        <v>1.0888137676705594</v>
      </c>
      <c r="CH64" s="108">
        <v>1.0243143907266046</v>
      </c>
      <c r="CI64" s="108">
        <v>1.1133988936693302</v>
      </c>
      <c r="CJ64" s="108">
        <v>1643.7</v>
      </c>
      <c r="CK64" s="108">
        <v>2104.4</v>
      </c>
      <c r="CL64" s="108">
        <v>337.20000000000005</v>
      </c>
      <c r="CM64" s="108">
        <v>34.699999999999818</v>
      </c>
      <c r="CN64" s="108">
        <v>495.39999999999986</v>
      </c>
      <c r="CO64" s="108">
        <v>1.2050221924971121</v>
      </c>
      <c r="CP64" s="108">
        <v>1.016481428707134</v>
      </c>
      <c r="CQ64" s="108">
        <v>1.3012099471028149</v>
      </c>
      <c r="CR64" s="108">
        <v>321.60000000000002</v>
      </c>
      <c r="CS64" s="108">
        <v>349</v>
      </c>
      <c r="CT64" s="108">
        <v>28</v>
      </c>
      <c r="CU64" s="108">
        <v>8.3000000000000114</v>
      </c>
      <c r="CV64" s="108">
        <v>35.699999999999989</v>
      </c>
      <c r="CW64" s="108">
        <v>1.0867947923124612</v>
      </c>
      <c r="CX64" s="108">
        <v>1.0237142857142858</v>
      </c>
      <c r="CY64" s="108">
        <v>1.110663360198388</v>
      </c>
      <c r="CZ64" s="108">
        <v>1634.2</v>
      </c>
      <c r="DA64" s="108">
        <v>2090.6</v>
      </c>
      <c r="DB64" s="108">
        <v>332.39999999999986</v>
      </c>
      <c r="DC64" s="108">
        <v>32.599999999999909</v>
      </c>
      <c r="DD64" s="108">
        <v>488.99999999999977</v>
      </c>
      <c r="DE64" s="108">
        <v>1.2032778864970646</v>
      </c>
      <c r="DF64" s="108">
        <v>1.015586154140371</v>
      </c>
      <c r="DG64" s="108">
        <v>1.299045988258317</v>
      </c>
      <c r="DH64" s="108">
        <v>2.8</v>
      </c>
      <c r="DI64" s="108">
        <v>3.7</v>
      </c>
      <c r="DJ64" s="108">
        <v>0.90000000000000036</v>
      </c>
      <c r="DK64" s="108">
        <v>0.29999999999999982</v>
      </c>
      <c r="DL64" s="108">
        <v>1.2000000000000002</v>
      </c>
      <c r="DM64" s="108">
        <v>1.236842105263158</v>
      </c>
      <c r="DN64" s="108">
        <v>1.0638297872340425</v>
      </c>
      <c r="DO64" s="108">
        <v>1.3157894736842106</v>
      </c>
      <c r="DP64" s="108">
        <v>9.5</v>
      </c>
      <c r="DQ64" s="108">
        <v>13.8</v>
      </c>
      <c r="DR64" s="108">
        <v>4.8000000000000007</v>
      </c>
      <c r="DS64" s="108">
        <v>2.0999999999999996</v>
      </c>
      <c r="DT64" s="108">
        <v>6.4</v>
      </c>
      <c r="DU64" s="108">
        <v>1.4571428571428573</v>
      </c>
      <c r="DV64" s="108">
        <v>1.1418918918918917</v>
      </c>
      <c r="DW64" s="108">
        <v>1.6095238095238094</v>
      </c>
      <c r="DX64" s="108">
        <v>0</v>
      </c>
      <c r="DY64" s="108">
        <v>0</v>
      </c>
      <c r="DZ64" s="108">
        <v>0</v>
      </c>
      <c r="EA64" s="108">
        <v>0</v>
      </c>
      <c r="EB64" s="108">
        <v>0</v>
      </c>
      <c r="EC64" s="108">
        <v>1</v>
      </c>
      <c r="ED64" s="108">
        <v>1</v>
      </c>
      <c r="EE64" s="108">
        <v>1</v>
      </c>
      <c r="EF64" s="97">
        <v>2.4652261988265178</v>
      </c>
      <c r="EG64" s="99">
        <v>0.24083333333333334</v>
      </c>
      <c r="EH64" s="99">
        <v>7.5833333333333339</v>
      </c>
      <c r="EI64" s="103">
        <v>2801</v>
      </c>
      <c r="EJ64" s="103">
        <v>2801</v>
      </c>
      <c r="EK64" s="103">
        <v>3929.8</v>
      </c>
      <c r="EL64" s="103">
        <v>3929.8</v>
      </c>
      <c r="EM64" s="103">
        <v>24.1</v>
      </c>
      <c r="EN64" s="103">
        <v>5473.9</v>
      </c>
      <c r="EO64" s="103">
        <v>1840</v>
      </c>
      <c r="EP64" s="103">
        <v>0</v>
      </c>
      <c r="EQ64" s="103">
        <v>6167</v>
      </c>
      <c r="ER64" s="103">
        <v>535</v>
      </c>
      <c r="ES64" s="103">
        <v>3526</v>
      </c>
      <c r="ET64" s="103">
        <v>5789</v>
      </c>
      <c r="EU64" s="103">
        <v>343</v>
      </c>
      <c r="EV64" s="103">
        <v>6132</v>
      </c>
      <c r="EW64" s="99">
        <v>0</v>
      </c>
      <c r="EX64" s="113">
        <v>0</v>
      </c>
      <c r="EY64" s="109">
        <v>0</v>
      </c>
      <c r="EZ64" s="109">
        <v>0</v>
      </c>
      <c r="FA64" s="109">
        <v>0</v>
      </c>
      <c r="FB64" s="114">
        <v>1</v>
      </c>
      <c r="FC64" s="114">
        <v>0</v>
      </c>
      <c r="FD64" s="114">
        <v>0</v>
      </c>
      <c r="FE64" s="114">
        <v>0</v>
      </c>
      <c r="FF64" s="114">
        <v>0</v>
      </c>
      <c r="FG64" s="103">
        <v>0</v>
      </c>
      <c r="FH64" s="103">
        <v>0</v>
      </c>
      <c r="FI64" s="103">
        <v>0</v>
      </c>
      <c r="FJ64" s="103">
        <v>0</v>
      </c>
      <c r="FK64" s="103">
        <v>0</v>
      </c>
      <c r="FL64" s="103">
        <v>0</v>
      </c>
      <c r="FM64" s="103">
        <v>0</v>
      </c>
      <c r="FN64" s="103">
        <v>0</v>
      </c>
      <c r="FO64" s="104">
        <v>0.81674979999999997</v>
      </c>
      <c r="FP64" s="104">
        <v>1.6466620000000001</v>
      </c>
      <c r="FQ64" s="104">
        <v>1.294567</v>
      </c>
      <c r="FR64" s="104">
        <v>0.88999189999999995</v>
      </c>
      <c r="FS64" s="104">
        <v>1.984405</v>
      </c>
      <c r="FT64" s="104">
        <v>1.6975800000000001</v>
      </c>
      <c r="FU64" s="104">
        <v>1.7657750000000001</v>
      </c>
      <c r="FV64" s="104">
        <v>2.0347149999999998</v>
      </c>
      <c r="FW64" s="104">
        <v>1.915387</v>
      </c>
      <c r="FX64" s="104">
        <v>1.800009</v>
      </c>
      <c r="FY64" s="104">
        <v>1.7221649999999999</v>
      </c>
      <c r="FZ64" s="104">
        <v>1.995277</v>
      </c>
      <c r="GA64" s="104">
        <v>1.1493549999999999</v>
      </c>
      <c r="GB64" s="104">
        <v>1.812303</v>
      </c>
      <c r="GC64" s="104">
        <v>1.4082760000000001</v>
      </c>
      <c r="GD64" s="104">
        <v>1.555158</v>
      </c>
      <c r="GE64" s="104">
        <v>1.648603</v>
      </c>
      <c r="GF64" s="104">
        <v>1.8131600000000001</v>
      </c>
      <c r="GG64" s="104">
        <v>1.921754</v>
      </c>
      <c r="GH64" s="104">
        <v>1.6654310000000001</v>
      </c>
      <c r="GI64" s="104">
        <v>1.567574</v>
      </c>
      <c r="GJ64" s="104">
        <v>1.675079</v>
      </c>
      <c r="GK64" s="105">
        <v>8.7032030000000002</v>
      </c>
      <c r="GL64" s="106">
        <v>7.949325</v>
      </c>
      <c r="GM64" s="106">
        <v>5.3060099999999997</v>
      </c>
      <c r="GN64" s="106">
        <v>8.2569130000000008</v>
      </c>
      <c r="GO64" s="106">
        <v>8.4024870000000007</v>
      </c>
      <c r="GP64" s="106">
        <v>5.4770260000000004</v>
      </c>
      <c r="GQ64" s="106">
        <v>2.2522660000000001</v>
      </c>
      <c r="GR64" s="105">
        <v>4.3250970000000004</v>
      </c>
      <c r="GS64" s="105">
        <v>6.4816849999999997</v>
      </c>
      <c r="GT64" s="107">
        <v>62.68</v>
      </c>
    </row>
    <row r="65" spans="1:202" x14ac:dyDescent="0.3">
      <c r="A65" s="15">
        <v>52</v>
      </c>
      <c r="B65" s="100" t="s">
        <v>91</v>
      </c>
      <c r="C65" s="115" t="s">
        <v>43</v>
      </c>
      <c r="D65" s="93">
        <v>0</v>
      </c>
      <c r="E65" s="98">
        <v>645100</v>
      </c>
      <c r="F65" s="99">
        <v>2268697</v>
      </c>
      <c r="G65" s="99">
        <v>3</v>
      </c>
      <c r="H65" s="99">
        <v>0</v>
      </c>
      <c r="I65" s="99">
        <v>0</v>
      </c>
      <c r="J65" s="95">
        <v>1570.5</v>
      </c>
      <c r="K65" s="129">
        <v>0</v>
      </c>
      <c r="L65" s="129">
        <v>0</v>
      </c>
      <c r="M65" s="129">
        <v>0</v>
      </c>
      <c r="N65" s="110">
        <v>0</v>
      </c>
      <c r="O65" s="129">
        <v>0</v>
      </c>
      <c r="P65" s="128">
        <v>1</v>
      </c>
      <c r="Q65" s="128">
        <v>1</v>
      </c>
      <c r="R65" s="128">
        <v>1</v>
      </c>
      <c r="S65" s="129">
        <v>7304</v>
      </c>
      <c r="T65" s="129">
        <v>7330</v>
      </c>
      <c r="U65" s="129">
        <v>7334.3</v>
      </c>
      <c r="V65" s="129">
        <v>4628</v>
      </c>
      <c r="W65" s="128">
        <v>1.0035592060232716</v>
      </c>
      <c r="X65" s="128">
        <v>0.63105803443621933</v>
      </c>
      <c r="Y65" s="128">
        <v>0.6288199347369503</v>
      </c>
      <c r="Z65" s="126">
        <v>0</v>
      </c>
      <c r="AA65" s="126">
        <v>0</v>
      </c>
      <c r="AB65" s="112">
        <v>1</v>
      </c>
      <c r="AC65" s="129">
        <v>2027.61</v>
      </c>
      <c r="AD65" s="129">
        <v>1400</v>
      </c>
      <c r="AE65" s="129">
        <v>885</v>
      </c>
      <c r="AF65" s="128">
        <v>0.69062067129709503</v>
      </c>
      <c r="AG65" s="128">
        <v>0.63240542469664529</v>
      </c>
      <c r="AH65" s="129">
        <v>0</v>
      </c>
      <c r="AI65" s="129">
        <v>0</v>
      </c>
      <c r="AJ65" s="129">
        <v>0</v>
      </c>
      <c r="AK65" s="128">
        <v>1</v>
      </c>
      <c r="AL65" s="128">
        <v>1</v>
      </c>
      <c r="AM65" s="129">
        <v>0</v>
      </c>
      <c r="AN65" s="129">
        <v>5</v>
      </c>
      <c r="AO65" s="129">
        <v>0</v>
      </c>
      <c r="AP65" s="128">
        <v>6</v>
      </c>
      <c r="AQ65" s="128">
        <v>0.16666666666666666</v>
      </c>
      <c r="AR65" s="128">
        <v>2028.61</v>
      </c>
      <c r="AS65" s="128">
        <v>233.5</v>
      </c>
      <c r="AT65" s="128">
        <v>886</v>
      </c>
      <c r="AU65" s="128">
        <v>0.11510344521618252</v>
      </c>
      <c r="AV65" s="128">
        <v>3.7944325481798713</v>
      </c>
      <c r="AW65" s="128">
        <v>3.0334824444671126E-2</v>
      </c>
      <c r="AX65" s="96">
        <v>3.2373859791716826</v>
      </c>
      <c r="AY65" s="96">
        <v>1138.5546004457178</v>
      </c>
      <c r="AZ65" s="96">
        <v>0.99843654028700635</v>
      </c>
      <c r="BA65" s="96">
        <v>1022.795288124801</v>
      </c>
      <c r="BB65" s="96">
        <v>0.96905164092664098</v>
      </c>
      <c r="BC65" s="96">
        <v>-5.7555555555555555</v>
      </c>
      <c r="BD65" s="96">
        <v>2.0655555555555556</v>
      </c>
      <c r="BE65" s="96">
        <v>99.868899711646705</v>
      </c>
      <c r="BF65" s="96">
        <f t="shared" si="122"/>
        <v>0.13048294966669577</v>
      </c>
      <c r="BG65" s="96">
        <v>3.625461741276724E-2</v>
      </c>
      <c r="BH65" s="96">
        <v>3.1315907920006374E-2</v>
      </c>
      <c r="BI65" s="96">
        <v>2.1943584223517013E-2</v>
      </c>
      <c r="BJ65" s="96">
        <v>8.4743765159873887E-3</v>
      </c>
      <c r="BK65" s="96">
        <v>3.2494463594417766E-2</v>
      </c>
      <c r="BL65" s="96">
        <v>60.155278461194364</v>
      </c>
      <c r="BM65" s="102">
        <v>63</v>
      </c>
      <c r="BN65" s="102">
        <v>14</v>
      </c>
      <c r="BO65" s="102">
        <v>23</v>
      </c>
      <c r="BP65" s="102">
        <v>19</v>
      </c>
      <c r="BQ65" s="102">
        <v>44</v>
      </c>
      <c r="BR65" s="102">
        <v>100</v>
      </c>
      <c r="BS65" s="102">
        <v>43</v>
      </c>
      <c r="BT65" s="102">
        <v>30</v>
      </c>
      <c r="BU65" s="40">
        <v>100</v>
      </c>
      <c r="BV65" s="117">
        <v>0</v>
      </c>
      <c r="BW65" s="117">
        <v>0</v>
      </c>
      <c r="BX65" s="117">
        <v>0</v>
      </c>
      <c r="BY65" s="117">
        <v>0</v>
      </c>
      <c r="BZ65" s="102">
        <v>96</v>
      </c>
      <c r="CA65" s="102">
        <v>72</v>
      </c>
      <c r="CB65" s="128">
        <v>177.4</v>
      </c>
      <c r="CC65" s="128">
        <v>174.9</v>
      </c>
      <c r="CD65" s="128">
        <v>-1.8000000000000114</v>
      </c>
      <c r="CE65" s="128">
        <v>-2.5</v>
      </c>
      <c r="CF65" s="128">
        <v>-5</v>
      </c>
      <c r="CG65" s="128">
        <v>0.98991031390134521</v>
      </c>
      <c r="CH65" s="128">
        <v>0.98578737919272319</v>
      </c>
      <c r="CI65" s="128">
        <v>0.97197309417040356</v>
      </c>
      <c r="CJ65" s="128">
        <v>1033.3</v>
      </c>
      <c r="CK65" s="128">
        <v>1140.8</v>
      </c>
      <c r="CL65" s="128">
        <v>120.40000000000009</v>
      </c>
      <c r="CM65" s="128">
        <v>-20.599999999999909</v>
      </c>
      <c r="CN65" s="128">
        <v>86.900000000000091</v>
      </c>
      <c r="CO65" s="128">
        <v>1.1164072319443104</v>
      </c>
      <c r="CP65" s="128">
        <v>0.98195831143808032</v>
      </c>
      <c r="CQ65" s="128">
        <v>1.0840181765445229</v>
      </c>
      <c r="CR65" s="128">
        <v>167.4</v>
      </c>
      <c r="CS65" s="128">
        <v>165.7</v>
      </c>
      <c r="CT65" s="128">
        <v>-1</v>
      </c>
      <c r="CU65" s="128">
        <v>-5.5999999999999943</v>
      </c>
      <c r="CV65" s="128">
        <v>-7.3000000000000114</v>
      </c>
      <c r="CW65" s="128">
        <v>0.99406175771971494</v>
      </c>
      <c r="CX65" s="128">
        <v>0.96640671865626881</v>
      </c>
      <c r="CY65" s="128">
        <v>0.95665083135391915</v>
      </c>
      <c r="CZ65" s="128">
        <v>981.6</v>
      </c>
      <c r="DA65" s="128">
        <v>1091.3</v>
      </c>
      <c r="DB65" s="128">
        <v>122.80000000000007</v>
      </c>
      <c r="DC65" s="128">
        <v>-37.599999999999909</v>
      </c>
      <c r="DD65" s="128">
        <v>72.100000000000023</v>
      </c>
      <c r="DE65" s="128">
        <v>1.1249745572969674</v>
      </c>
      <c r="DF65" s="128">
        <v>0.96557722237480559</v>
      </c>
      <c r="DG65" s="128">
        <v>1.0733767555465092</v>
      </c>
      <c r="DH65" s="128">
        <v>10</v>
      </c>
      <c r="DI65" s="128">
        <v>9.1999999999999993</v>
      </c>
      <c r="DJ65" s="128">
        <v>-0.80000000000000071</v>
      </c>
      <c r="DK65" s="128">
        <v>2.9000000000000004</v>
      </c>
      <c r="DL65" s="128">
        <v>2.0999999999999996</v>
      </c>
      <c r="DM65" s="128">
        <v>0.92727272727272725</v>
      </c>
      <c r="DN65" s="128">
        <v>1.2843137254901962</v>
      </c>
      <c r="DO65" s="128">
        <v>1.1909090909090909</v>
      </c>
      <c r="DP65" s="128">
        <v>51.7</v>
      </c>
      <c r="DQ65" s="128">
        <v>49.5</v>
      </c>
      <c r="DR65" s="128">
        <v>-2.4000000000000057</v>
      </c>
      <c r="DS65" s="128">
        <v>16.5</v>
      </c>
      <c r="DT65" s="128">
        <v>14.299999999999997</v>
      </c>
      <c r="DU65" s="128">
        <v>0.95445920303605303</v>
      </c>
      <c r="DV65" s="128">
        <v>1.3267326732673268</v>
      </c>
      <c r="DW65" s="128">
        <v>1.27134724857685</v>
      </c>
      <c r="DX65" s="128">
        <v>0</v>
      </c>
      <c r="DY65" s="128">
        <v>0</v>
      </c>
      <c r="DZ65" s="128">
        <v>0</v>
      </c>
      <c r="EA65" s="128">
        <v>0</v>
      </c>
      <c r="EB65" s="128">
        <v>0</v>
      </c>
      <c r="EC65" s="128">
        <v>1</v>
      </c>
      <c r="ED65" s="128">
        <v>1</v>
      </c>
      <c r="EE65" s="128">
        <v>1</v>
      </c>
      <c r="EF65" s="97">
        <v>5.7165944738733758</v>
      </c>
      <c r="EG65" s="99">
        <v>0</v>
      </c>
      <c r="EH65" s="99">
        <v>0</v>
      </c>
      <c r="EI65" s="103">
        <v>0</v>
      </c>
      <c r="EJ65" s="103">
        <v>0</v>
      </c>
      <c r="EK65" s="103">
        <v>0</v>
      </c>
      <c r="EL65" s="103">
        <v>0</v>
      </c>
      <c r="EM65" s="103">
        <v>2027.6</v>
      </c>
      <c r="EN65" s="103">
        <v>0</v>
      </c>
      <c r="EO65" s="103">
        <v>2272</v>
      </c>
      <c r="EP65" s="103">
        <v>7992</v>
      </c>
      <c r="EQ65" s="103">
        <v>0</v>
      </c>
      <c r="ER65" s="103">
        <v>0</v>
      </c>
      <c r="ES65" s="103">
        <v>0</v>
      </c>
      <c r="ET65" s="103">
        <v>23550</v>
      </c>
      <c r="EU65" s="103">
        <v>0</v>
      </c>
      <c r="EV65" s="103">
        <v>23550</v>
      </c>
      <c r="EW65" s="99">
        <v>12499.999999999996</v>
      </c>
      <c r="EX65" s="113">
        <v>0</v>
      </c>
      <c r="EY65" s="129">
        <v>0</v>
      </c>
      <c r="EZ65" s="129">
        <v>0</v>
      </c>
      <c r="FA65" s="129">
        <v>0</v>
      </c>
      <c r="FB65" s="114">
        <v>1</v>
      </c>
      <c r="FC65" s="114">
        <v>0</v>
      </c>
      <c r="FD65" s="114">
        <v>0</v>
      </c>
      <c r="FE65" s="114">
        <v>0</v>
      </c>
      <c r="FF65" s="114">
        <v>0</v>
      </c>
      <c r="FG65" s="103">
        <v>0</v>
      </c>
      <c r="FH65" s="103">
        <v>0</v>
      </c>
      <c r="FI65" s="103">
        <v>0</v>
      </c>
      <c r="FJ65" s="103">
        <v>0</v>
      </c>
      <c r="FK65" s="103">
        <v>0</v>
      </c>
      <c r="FL65" s="103">
        <v>0</v>
      </c>
      <c r="FM65" s="103">
        <v>0</v>
      </c>
      <c r="FN65" s="103">
        <v>0</v>
      </c>
      <c r="FO65" s="127">
        <v>1.2198990000000001</v>
      </c>
      <c r="FP65" s="127">
        <v>1.781379</v>
      </c>
      <c r="FQ65" s="127">
        <v>1.590487</v>
      </c>
      <c r="FR65" s="127">
        <v>1.0898669999999999</v>
      </c>
      <c r="FS65" s="127">
        <v>2.7039689999999998</v>
      </c>
      <c r="FT65" s="127">
        <v>2.2549090000000001</v>
      </c>
      <c r="FU65" s="127">
        <v>1.840787</v>
      </c>
      <c r="FV65" s="127">
        <v>1.3098050000000001</v>
      </c>
      <c r="FW65" s="127">
        <v>2.2989769999999998</v>
      </c>
      <c r="FX65" s="127">
        <v>2.003622</v>
      </c>
      <c r="FY65" s="127">
        <v>1.7467859999999999</v>
      </c>
      <c r="FZ65" s="127">
        <v>1.7813680000000001</v>
      </c>
      <c r="GA65" s="127">
        <v>0.93969409999999998</v>
      </c>
      <c r="GB65" s="127">
        <v>1.8318760000000001</v>
      </c>
      <c r="GC65" s="127">
        <v>1.9282889999999999</v>
      </c>
      <c r="GD65" s="127">
        <v>1.7435</v>
      </c>
      <c r="GE65" s="127">
        <v>1.27538</v>
      </c>
      <c r="GF65" s="127">
        <v>1.865049</v>
      </c>
      <c r="GG65" s="127">
        <v>1.8690420000000001</v>
      </c>
      <c r="GH65" s="127">
        <v>1.658506</v>
      </c>
      <c r="GI65" s="127">
        <v>1.798244</v>
      </c>
      <c r="GJ65" s="127">
        <v>1.6602859999999999</v>
      </c>
      <c r="GK65" s="105">
        <v>8.6477000000000004</v>
      </c>
      <c r="GL65" s="106">
        <v>6.4607450000000002</v>
      </c>
      <c r="GM65" s="106">
        <v>5.5139480000000001</v>
      </c>
      <c r="GN65" s="106">
        <v>5.2137710000000004</v>
      </c>
      <c r="GO65" s="106">
        <v>7.7131740000000004</v>
      </c>
      <c r="GP65" s="106">
        <v>2.2744179999999998</v>
      </c>
      <c r="GQ65" s="106">
        <v>2.0889850000000001</v>
      </c>
      <c r="GR65" s="105">
        <v>4.2955769999999998</v>
      </c>
      <c r="GS65" s="105">
        <v>5.7519879999999999</v>
      </c>
      <c r="GT65" s="107">
        <v>53.69</v>
      </c>
    </row>
    <row r="66" spans="1:202" x14ac:dyDescent="0.3">
      <c r="A66" s="15">
        <v>53</v>
      </c>
      <c r="B66" s="100" t="s">
        <v>92</v>
      </c>
      <c r="C66" s="115" t="s">
        <v>33</v>
      </c>
      <c r="D66" s="93">
        <v>0</v>
      </c>
      <c r="E66" s="98">
        <v>643425</v>
      </c>
      <c r="F66" s="99">
        <v>1155051</v>
      </c>
      <c r="G66" s="99">
        <v>3</v>
      </c>
      <c r="H66" s="99">
        <v>0</v>
      </c>
      <c r="I66" s="99">
        <v>0</v>
      </c>
      <c r="J66" s="95">
        <v>2508.6</v>
      </c>
      <c r="K66" s="109">
        <v>0</v>
      </c>
      <c r="L66" s="109">
        <v>0</v>
      </c>
      <c r="M66" s="109">
        <v>0</v>
      </c>
      <c r="N66" s="110">
        <v>0</v>
      </c>
      <c r="O66" s="109">
        <v>0</v>
      </c>
      <c r="P66" s="108">
        <v>1</v>
      </c>
      <c r="Q66" s="108">
        <v>1</v>
      </c>
      <c r="R66" s="108">
        <v>1</v>
      </c>
      <c r="S66" s="109">
        <v>11486</v>
      </c>
      <c r="T66" s="109">
        <v>7690</v>
      </c>
      <c r="U66" s="109">
        <v>6310</v>
      </c>
      <c r="V66" s="109">
        <v>3408</v>
      </c>
      <c r="W66" s="108">
        <v>0.66953947941150871</v>
      </c>
      <c r="X66" s="108">
        <v>0.54016796070353357</v>
      </c>
      <c r="Y66" s="108">
        <v>0.80677536921095949</v>
      </c>
      <c r="Z66" s="111">
        <v>0</v>
      </c>
      <c r="AA66" s="111">
        <v>0</v>
      </c>
      <c r="AB66" s="112">
        <v>1</v>
      </c>
      <c r="AC66" s="109">
        <v>5134.16</v>
      </c>
      <c r="AD66" s="109">
        <v>1590</v>
      </c>
      <c r="AE66" s="109">
        <v>1416</v>
      </c>
      <c r="AF66" s="108">
        <v>0.3098248155851035</v>
      </c>
      <c r="AG66" s="108">
        <v>0.890634820867379</v>
      </c>
      <c r="AH66" s="109">
        <v>100.72</v>
      </c>
      <c r="AI66" s="109">
        <v>107</v>
      </c>
      <c r="AJ66" s="109">
        <v>0</v>
      </c>
      <c r="AK66" s="108">
        <v>1.0617381046008652</v>
      </c>
      <c r="AL66" s="108">
        <v>9.2592592592592587E-3</v>
      </c>
      <c r="AM66" s="109">
        <v>7185.58</v>
      </c>
      <c r="AN66" s="109">
        <v>4021</v>
      </c>
      <c r="AO66" s="109">
        <v>1739</v>
      </c>
      <c r="AP66" s="108">
        <v>0.55965424443894041</v>
      </c>
      <c r="AQ66" s="108">
        <v>0.43262058677274989</v>
      </c>
      <c r="AR66" s="108">
        <v>0.7285635169997412</v>
      </c>
      <c r="AS66" s="108">
        <v>0.42217802088513179</v>
      </c>
      <c r="AT66" s="108">
        <v>0.81436781609195408</v>
      </c>
      <c r="AU66" s="108">
        <v>0.57946632110221596</v>
      </c>
      <c r="AV66" s="108">
        <v>1.9289678187996697</v>
      </c>
      <c r="AW66" s="108">
        <v>0.30040227496527022</v>
      </c>
      <c r="AX66" s="96">
        <v>3.843767135497643</v>
      </c>
      <c r="AY66" s="96">
        <v>679.02415690026316</v>
      </c>
      <c r="AZ66" s="96">
        <v>1.0424724602203184</v>
      </c>
      <c r="BA66" s="96">
        <v>570.59714581838489</v>
      </c>
      <c r="BB66" s="96">
        <v>1.0107329473238245</v>
      </c>
      <c r="BC66" s="96">
        <v>-1.3666666666666667</v>
      </c>
      <c r="BD66" s="96">
        <v>1.8977777777777776</v>
      </c>
      <c r="BE66" s="96">
        <v>99.712247596232899</v>
      </c>
      <c r="BF66" s="96">
        <f t="shared" si="122"/>
        <v>0.2432620071746773</v>
      </c>
      <c r="BG66" s="96">
        <v>1.0763805627197983E-3</v>
      </c>
      <c r="BH66" s="96">
        <v>1.9135654448351972E-3</v>
      </c>
      <c r="BI66" s="96">
        <v>8.9698380226649864E-4</v>
      </c>
      <c r="BJ66" s="96">
        <v>2.9899460075549956E-4</v>
      </c>
      <c r="BK66" s="96">
        <v>0.23907608276410031</v>
      </c>
      <c r="BL66" s="96">
        <v>58.07256076083128</v>
      </c>
      <c r="BM66" s="102">
        <v>49</v>
      </c>
      <c r="BN66" s="102">
        <v>21</v>
      </c>
      <c r="BO66" s="102">
        <v>30</v>
      </c>
      <c r="BP66" s="102">
        <v>10</v>
      </c>
      <c r="BQ66" s="102">
        <v>29</v>
      </c>
      <c r="BR66" s="102">
        <v>99</v>
      </c>
      <c r="BS66" s="102">
        <v>51</v>
      </c>
      <c r="BT66" s="102">
        <v>71</v>
      </c>
      <c r="BU66" s="40">
        <v>63.835459999999998</v>
      </c>
      <c r="BV66" s="118">
        <v>0</v>
      </c>
      <c r="BW66" s="118">
        <v>0</v>
      </c>
      <c r="BX66" s="118">
        <v>0</v>
      </c>
      <c r="BY66" s="119">
        <v>0</v>
      </c>
      <c r="BZ66" s="102">
        <v>84</v>
      </c>
      <c r="CA66" s="102">
        <v>46</v>
      </c>
      <c r="CB66" s="108">
        <v>255.3</v>
      </c>
      <c r="CC66" s="108">
        <v>246.8</v>
      </c>
      <c r="CD66" s="108">
        <v>-6.6000000000000227</v>
      </c>
      <c r="CE66" s="108">
        <v>-27.200000000000017</v>
      </c>
      <c r="CF66" s="108">
        <v>-35.700000000000017</v>
      </c>
      <c r="CG66" s="108">
        <v>0.97424892703862653</v>
      </c>
      <c r="CH66" s="108">
        <v>0.89023405972558511</v>
      </c>
      <c r="CI66" s="108">
        <v>0.86071010534529846</v>
      </c>
      <c r="CJ66" s="108">
        <v>1314</v>
      </c>
      <c r="CK66" s="108">
        <v>1349.4</v>
      </c>
      <c r="CL66" s="108">
        <v>22.299999999999955</v>
      </c>
      <c r="CM66" s="108">
        <v>-66.5</v>
      </c>
      <c r="CN66" s="108">
        <v>-31.099999999999909</v>
      </c>
      <c r="CO66" s="108">
        <v>1.016958174904943</v>
      </c>
      <c r="CP66" s="108">
        <v>0.95075533175355453</v>
      </c>
      <c r="CQ66" s="108">
        <v>0.97634980988593167</v>
      </c>
      <c r="CR66" s="108">
        <v>251.9</v>
      </c>
      <c r="CS66" s="108">
        <v>241.8</v>
      </c>
      <c r="CT66" s="108">
        <v>-7.9000000000000057</v>
      </c>
      <c r="CU66" s="108">
        <v>-26.300000000000011</v>
      </c>
      <c r="CV66" s="108">
        <v>-36.400000000000006</v>
      </c>
      <c r="CW66" s="108">
        <v>0.96876235666271249</v>
      </c>
      <c r="CX66" s="108">
        <v>0.89168039538714983</v>
      </c>
      <c r="CY66" s="108">
        <v>0.85606959272439698</v>
      </c>
      <c r="CZ66" s="108">
        <v>1303.2</v>
      </c>
      <c r="DA66" s="108">
        <v>1332.8</v>
      </c>
      <c r="DB66" s="108">
        <v>17.399999999999864</v>
      </c>
      <c r="DC66" s="108">
        <v>-64.700000000000045</v>
      </c>
      <c r="DD66" s="108">
        <v>-35.100000000000136</v>
      </c>
      <c r="DE66" s="108">
        <v>1.0133415120380309</v>
      </c>
      <c r="DF66" s="108">
        <v>0.95149197780776729</v>
      </c>
      <c r="DG66" s="108">
        <v>0.97308694985431676</v>
      </c>
      <c r="DH66" s="108">
        <v>3.4</v>
      </c>
      <c r="DI66" s="108">
        <v>5</v>
      </c>
      <c r="DJ66" s="108">
        <v>1.3000000000000003</v>
      </c>
      <c r="DK66" s="108">
        <v>-0.90000000000000036</v>
      </c>
      <c r="DL66" s="108">
        <v>0.69999999999999973</v>
      </c>
      <c r="DM66" s="108">
        <v>1.2954545454545454</v>
      </c>
      <c r="DN66" s="108">
        <v>0.85</v>
      </c>
      <c r="DO66" s="108">
        <v>1.1590909090909089</v>
      </c>
      <c r="DP66" s="108">
        <v>10.8</v>
      </c>
      <c r="DQ66" s="108">
        <v>16.5</v>
      </c>
      <c r="DR66" s="108">
        <v>4.8999999999999986</v>
      </c>
      <c r="DS66" s="108">
        <v>-1.6999999999999993</v>
      </c>
      <c r="DT66" s="108">
        <v>4</v>
      </c>
      <c r="DU66" s="108">
        <v>1.4152542372881354</v>
      </c>
      <c r="DV66" s="108">
        <v>0.90285714285714291</v>
      </c>
      <c r="DW66" s="108">
        <v>1.3389830508474576</v>
      </c>
      <c r="DX66" s="108">
        <v>0</v>
      </c>
      <c r="DY66" s="108">
        <v>0</v>
      </c>
      <c r="DZ66" s="108">
        <v>0</v>
      </c>
      <c r="EA66" s="108">
        <v>0</v>
      </c>
      <c r="EB66" s="108">
        <v>0</v>
      </c>
      <c r="EC66" s="108">
        <v>1</v>
      </c>
      <c r="ED66" s="108">
        <v>1</v>
      </c>
      <c r="EE66" s="108">
        <v>1</v>
      </c>
      <c r="EF66" s="97">
        <v>4.6471440323645723</v>
      </c>
      <c r="EG66" s="99">
        <v>0</v>
      </c>
      <c r="EH66" s="99">
        <v>0</v>
      </c>
      <c r="EI66" s="103">
        <v>9227</v>
      </c>
      <c r="EJ66" s="103">
        <v>9227</v>
      </c>
      <c r="EK66" s="103">
        <v>49.7</v>
      </c>
      <c r="EL66" s="103">
        <v>49.7</v>
      </c>
      <c r="EM66" s="103">
        <v>147.69999999999999</v>
      </c>
      <c r="EN66" s="103">
        <v>1463.6</v>
      </c>
      <c r="EO66" s="103">
        <v>3266</v>
      </c>
      <c r="EP66" s="103">
        <v>0</v>
      </c>
      <c r="EQ66" s="103">
        <v>0</v>
      </c>
      <c r="ER66" s="103">
        <v>0</v>
      </c>
      <c r="ES66" s="103">
        <v>0</v>
      </c>
      <c r="ET66" s="103">
        <v>5155</v>
      </c>
      <c r="EU66" s="103">
        <v>101</v>
      </c>
      <c r="EV66" s="103">
        <v>5256</v>
      </c>
      <c r="EW66" s="99">
        <v>0</v>
      </c>
      <c r="EX66" s="113">
        <v>0</v>
      </c>
      <c r="EY66" s="109">
        <v>0</v>
      </c>
      <c r="EZ66" s="109">
        <v>0</v>
      </c>
      <c r="FA66" s="109">
        <v>0</v>
      </c>
      <c r="FB66" s="114">
        <v>1</v>
      </c>
      <c r="FC66" s="114">
        <v>0</v>
      </c>
      <c r="FD66" s="114">
        <v>0</v>
      </c>
      <c r="FE66" s="114">
        <v>0</v>
      </c>
      <c r="FF66" s="114">
        <v>0</v>
      </c>
      <c r="FG66" s="103">
        <v>0</v>
      </c>
      <c r="FH66" s="103">
        <v>0</v>
      </c>
      <c r="FI66" s="103">
        <v>0</v>
      </c>
      <c r="FJ66" s="103">
        <v>0</v>
      </c>
      <c r="FK66" s="103">
        <v>0</v>
      </c>
      <c r="FL66" s="103">
        <v>0</v>
      </c>
      <c r="FM66" s="103">
        <v>0</v>
      </c>
      <c r="FN66" s="103">
        <v>0</v>
      </c>
      <c r="FO66" s="104">
        <v>0.89975629999999995</v>
      </c>
      <c r="FP66" s="104">
        <v>1.6620349999999999</v>
      </c>
      <c r="FQ66" s="104">
        <v>1.3819220000000001</v>
      </c>
      <c r="FR66" s="104">
        <v>0.60504619999999998</v>
      </c>
      <c r="FS66" s="104">
        <v>2.0780460000000001</v>
      </c>
      <c r="FT66" s="104">
        <v>1.5000739999999999</v>
      </c>
      <c r="FU66" s="104">
        <v>1.8100909999999999</v>
      </c>
      <c r="FV66" s="104">
        <v>1.9857370000000001</v>
      </c>
      <c r="FW66" s="104">
        <v>1.6718280000000001</v>
      </c>
      <c r="FX66" s="104">
        <v>1.876091</v>
      </c>
      <c r="FY66" s="104">
        <v>1.5822670000000001</v>
      </c>
      <c r="FZ66" s="104">
        <v>1.8866149999999999</v>
      </c>
      <c r="GA66" s="104">
        <v>1.2209300000000001</v>
      </c>
      <c r="GB66" s="104">
        <v>1.78468</v>
      </c>
      <c r="GC66" s="104">
        <v>1.788357</v>
      </c>
      <c r="GD66" s="104">
        <v>1.585116</v>
      </c>
      <c r="GE66" s="104">
        <v>1.67574</v>
      </c>
      <c r="GF66" s="104">
        <v>1.8907419999999999</v>
      </c>
      <c r="GG66" s="104">
        <v>1.7960309999999999</v>
      </c>
      <c r="GH66" s="104">
        <v>1.655824</v>
      </c>
      <c r="GI66" s="104">
        <v>1.6361650000000001</v>
      </c>
      <c r="GJ66" s="104">
        <v>1.647043</v>
      </c>
      <c r="GK66" s="105">
        <v>8.7909980000000001</v>
      </c>
      <c r="GL66" s="106">
        <v>6.9719329999999999</v>
      </c>
      <c r="GM66" s="106">
        <v>5.8326079999999996</v>
      </c>
      <c r="GN66" s="106">
        <v>7.3081050000000003</v>
      </c>
      <c r="GO66" s="106">
        <v>8.3577110000000001</v>
      </c>
      <c r="GP66" s="106">
        <v>1.9298409999999999</v>
      </c>
      <c r="GQ66" s="106">
        <v>2.4908790000000001</v>
      </c>
      <c r="GR66" s="105">
        <v>4.7295699999999998</v>
      </c>
      <c r="GS66" s="105">
        <v>6.869313</v>
      </c>
      <c r="GT66" s="107">
        <v>59.58</v>
      </c>
    </row>
    <row r="67" spans="1:202" x14ac:dyDescent="0.3">
      <c r="A67" s="15">
        <v>54</v>
      </c>
      <c r="B67" s="100" t="s">
        <v>93</v>
      </c>
      <c r="C67" s="115" t="s">
        <v>68</v>
      </c>
      <c r="D67" s="93">
        <v>1</v>
      </c>
      <c r="E67" s="99">
        <v>538084</v>
      </c>
      <c r="F67" s="99">
        <v>2220597</v>
      </c>
      <c r="G67" s="99">
        <v>100</v>
      </c>
      <c r="H67" s="99">
        <v>0</v>
      </c>
      <c r="I67" s="99">
        <v>65</v>
      </c>
      <c r="J67" s="95">
        <v>11130.5</v>
      </c>
      <c r="K67" s="109">
        <v>367436</v>
      </c>
      <c r="L67" s="109">
        <v>386045.6</v>
      </c>
      <c r="M67" s="109">
        <v>384145.83</v>
      </c>
      <c r="N67" s="110">
        <v>393482</v>
      </c>
      <c r="O67" s="109">
        <v>394017</v>
      </c>
      <c r="P67" s="108">
        <v>1.0506470496983156</v>
      </c>
      <c r="Q67" s="108">
        <v>1.0256963463683926</v>
      </c>
      <c r="R67" s="108">
        <v>0.97625205977869789</v>
      </c>
      <c r="S67" s="109">
        <v>116836</v>
      </c>
      <c r="T67" s="109">
        <v>158980.74</v>
      </c>
      <c r="U67" s="109">
        <v>167150.76999999999</v>
      </c>
      <c r="V67" s="109">
        <v>232714</v>
      </c>
      <c r="W67" s="108">
        <v>1.3607139861516471</v>
      </c>
      <c r="X67" s="108">
        <v>1.3922377250327653</v>
      </c>
      <c r="Y67" s="108">
        <v>1.0231670572963487</v>
      </c>
      <c r="Z67" s="116">
        <v>9777</v>
      </c>
      <c r="AA67" s="111">
        <v>13188</v>
      </c>
      <c r="AB67" s="112">
        <v>1.3488800245474071</v>
      </c>
      <c r="AC67" s="109">
        <v>240595.44</v>
      </c>
      <c r="AD67" s="109">
        <v>180594</v>
      </c>
      <c r="AE67" s="109">
        <v>184942</v>
      </c>
      <c r="AF67" s="108">
        <v>0.75061376635498012</v>
      </c>
      <c r="AG67" s="108">
        <v>1.0240759710955454</v>
      </c>
      <c r="AH67" s="109">
        <v>85317.42</v>
      </c>
      <c r="AI67" s="109">
        <v>81985</v>
      </c>
      <c r="AJ67" s="109">
        <v>82268</v>
      </c>
      <c r="AK67" s="108">
        <v>0.96094137702034332</v>
      </c>
      <c r="AL67" s="108">
        <v>1.0034518088454127</v>
      </c>
      <c r="AM67" s="109">
        <v>228086.34</v>
      </c>
      <c r="AN67" s="109">
        <v>336829</v>
      </c>
      <c r="AO67" s="109">
        <v>379188</v>
      </c>
      <c r="AP67" s="108">
        <v>1.4767588591282621</v>
      </c>
      <c r="AQ67" s="108">
        <v>1.1257578006709617</v>
      </c>
      <c r="AR67" s="108">
        <v>1.4288993856476206</v>
      </c>
      <c r="AS67" s="108">
        <v>0.77956239052340948</v>
      </c>
      <c r="AT67" s="108">
        <v>0.70469080062976508</v>
      </c>
      <c r="AU67" s="108">
        <v>0.54556842724800259</v>
      </c>
      <c r="AV67" s="108">
        <v>0.90395689837810866</v>
      </c>
      <c r="AW67" s="108">
        <v>0.6035336731506431</v>
      </c>
      <c r="AX67" s="96">
        <v>3.8674008565548696</v>
      </c>
      <c r="AY67" s="96">
        <v>312.44777862629707</v>
      </c>
      <c r="AZ67" s="96">
        <v>1.0080874253579917</v>
      </c>
      <c r="BA67" s="96">
        <v>272.98863483221783</v>
      </c>
      <c r="BB67" s="96">
        <v>0.97428415686023029</v>
      </c>
      <c r="BC67" s="96">
        <v>-4.6111111111111107</v>
      </c>
      <c r="BD67" s="96">
        <v>2.1366666666666667</v>
      </c>
      <c r="BE67" s="96">
        <v>82.37737807648368</v>
      </c>
      <c r="BF67" s="96">
        <f t="shared" si="122"/>
        <v>17.619887107991399</v>
      </c>
      <c r="BG67" s="96">
        <v>2.3378261745371033E-2</v>
      </c>
      <c r="BH67" s="96">
        <v>6.6263697970502218</v>
      </c>
      <c r="BI67" s="96">
        <v>10.038213900802653</v>
      </c>
      <c r="BJ67" s="96">
        <v>0.43518854788647282</v>
      </c>
      <c r="BK67" s="96">
        <v>0.49673660050667934</v>
      </c>
      <c r="BL67" s="96">
        <v>58.847034458954148</v>
      </c>
      <c r="BM67" s="102">
        <v>71</v>
      </c>
      <c r="BN67" s="102">
        <v>12</v>
      </c>
      <c r="BO67" s="102">
        <v>17</v>
      </c>
      <c r="BP67" s="102">
        <v>26</v>
      </c>
      <c r="BQ67" s="102">
        <v>52</v>
      </c>
      <c r="BR67" s="102">
        <v>98</v>
      </c>
      <c r="BS67" s="102">
        <v>34</v>
      </c>
      <c r="BT67" s="102">
        <v>45</v>
      </c>
      <c r="BU67" s="40">
        <v>71.829489999999993</v>
      </c>
      <c r="BV67" s="118">
        <v>6</v>
      </c>
      <c r="BW67" s="118">
        <v>601</v>
      </c>
      <c r="BX67" s="118">
        <v>2503</v>
      </c>
      <c r="BY67" s="110">
        <v>2162.2684263909241</v>
      </c>
      <c r="BZ67" s="102">
        <v>90</v>
      </c>
      <c r="CA67" s="102">
        <v>60</v>
      </c>
      <c r="CB67" s="108">
        <v>317.5</v>
      </c>
      <c r="CC67" s="108">
        <v>309.89999999999998</v>
      </c>
      <c r="CD67" s="108">
        <v>-9.5</v>
      </c>
      <c r="CE67" s="108">
        <v>-3</v>
      </c>
      <c r="CF67" s="108">
        <v>-10.600000000000023</v>
      </c>
      <c r="CG67" s="108">
        <v>0.97017268445839877</v>
      </c>
      <c r="CH67" s="108">
        <v>0.9903505950466388</v>
      </c>
      <c r="CI67" s="108">
        <v>0.96671899529042382</v>
      </c>
      <c r="CJ67" s="108">
        <v>1481.7</v>
      </c>
      <c r="CK67" s="108">
        <v>1641.4</v>
      </c>
      <c r="CL67" s="108">
        <v>130.79999999999995</v>
      </c>
      <c r="CM67" s="108">
        <v>84.799999999999955</v>
      </c>
      <c r="CN67" s="108">
        <v>244.5</v>
      </c>
      <c r="CO67" s="108">
        <v>1.0882174411546504</v>
      </c>
      <c r="CP67" s="108">
        <v>1.051631758402338</v>
      </c>
      <c r="CQ67" s="108">
        <v>1.1649018682133945</v>
      </c>
      <c r="CR67" s="108">
        <v>252.2</v>
      </c>
      <c r="CS67" s="108">
        <v>257.10000000000002</v>
      </c>
      <c r="CT67" s="108">
        <v>1.4000000000000057</v>
      </c>
      <c r="CU67" s="108">
        <v>-3.1000000000000227</v>
      </c>
      <c r="CV67" s="108">
        <v>1.8000000000000114</v>
      </c>
      <c r="CW67" s="108">
        <v>1.0055292259083728</v>
      </c>
      <c r="CX67" s="108">
        <v>0.98798915149166977</v>
      </c>
      <c r="CY67" s="108">
        <v>1.0071090047393365</v>
      </c>
      <c r="CZ67" s="108">
        <v>1237.5</v>
      </c>
      <c r="DA67" s="108">
        <v>1427.4</v>
      </c>
      <c r="DB67" s="108">
        <v>159.09999999999991</v>
      </c>
      <c r="DC67" s="108">
        <v>65.799999999999955</v>
      </c>
      <c r="DD67" s="108">
        <v>255.70000000000005</v>
      </c>
      <c r="DE67" s="108">
        <v>1.1284618490109002</v>
      </c>
      <c r="DF67" s="108">
        <v>1.0460655278633435</v>
      </c>
      <c r="DG67" s="108">
        <v>1.2064594267258781</v>
      </c>
      <c r="DH67" s="108">
        <v>65.3</v>
      </c>
      <c r="DI67" s="108">
        <v>52.8</v>
      </c>
      <c r="DJ67" s="108">
        <v>-10.899999999999999</v>
      </c>
      <c r="DK67" s="108">
        <v>0.10000000000000142</v>
      </c>
      <c r="DL67" s="108">
        <v>-12.399999999999999</v>
      </c>
      <c r="DM67" s="108">
        <v>0.83559577677224739</v>
      </c>
      <c r="DN67" s="108">
        <v>1.0018587360594795</v>
      </c>
      <c r="DO67" s="108">
        <v>0.81297134238310709</v>
      </c>
      <c r="DP67" s="108">
        <v>244.2</v>
      </c>
      <c r="DQ67" s="108">
        <v>214</v>
      </c>
      <c r="DR67" s="108">
        <v>-28.299999999999983</v>
      </c>
      <c r="DS67" s="108">
        <v>19</v>
      </c>
      <c r="DT67" s="108">
        <v>-11.199999999999989</v>
      </c>
      <c r="DU67" s="108">
        <v>0.88458401305057099</v>
      </c>
      <c r="DV67" s="108">
        <v>1.0883720930232559</v>
      </c>
      <c r="DW67" s="108">
        <v>0.95432300163132144</v>
      </c>
      <c r="DX67" s="108">
        <v>15.1</v>
      </c>
      <c r="DY67" s="108">
        <v>16.3</v>
      </c>
      <c r="DZ67" s="108">
        <v>0.20000000000000107</v>
      </c>
      <c r="EA67" s="108">
        <v>1.6999999999999993</v>
      </c>
      <c r="EB67" s="108">
        <v>2.9000000000000004</v>
      </c>
      <c r="EC67" s="108">
        <v>1.0131578947368423</v>
      </c>
      <c r="ED67" s="108">
        <v>1.1036585365853657</v>
      </c>
      <c r="EE67" s="108">
        <v>1.1907894736842106</v>
      </c>
      <c r="EF67" s="97">
        <v>7.4312714409110434</v>
      </c>
      <c r="EG67" s="99">
        <v>105.89604166666666</v>
      </c>
      <c r="EH67" s="99">
        <v>96.6875</v>
      </c>
      <c r="EI67" s="103">
        <v>280531.40000000002</v>
      </c>
      <c r="EJ67" s="103">
        <v>280531.40000000002</v>
      </c>
      <c r="EK67" s="103">
        <v>67478.399999999994</v>
      </c>
      <c r="EL67" s="103">
        <v>67484.899999999994</v>
      </c>
      <c r="EM67" s="103">
        <v>43575</v>
      </c>
      <c r="EN67" s="103">
        <v>135037.70000000001</v>
      </c>
      <c r="EO67" s="103">
        <v>83817</v>
      </c>
      <c r="EP67" s="103">
        <v>8122</v>
      </c>
      <c r="EQ67" s="103">
        <v>100470</v>
      </c>
      <c r="ER67" s="103">
        <v>4554</v>
      </c>
      <c r="ES67" s="103">
        <v>58073</v>
      </c>
      <c r="ET67" s="103">
        <v>1915</v>
      </c>
      <c r="EU67" s="103">
        <v>92065</v>
      </c>
      <c r="EV67" s="103">
        <v>93980</v>
      </c>
      <c r="EW67" s="99">
        <v>94894.999999999985</v>
      </c>
      <c r="EX67" s="113">
        <v>1</v>
      </c>
      <c r="EY67" s="109">
        <v>7089284</v>
      </c>
      <c r="EZ67" s="109">
        <v>24469688</v>
      </c>
      <c r="FA67" s="109">
        <v>31558972</v>
      </c>
      <c r="FB67" s="114">
        <v>0.22463611220808738</v>
      </c>
      <c r="FC67" s="114">
        <v>43015</v>
      </c>
      <c r="FD67" s="114">
        <v>307056</v>
      </c>
      <c r="FE67" s="114">
        <v>10.931885067169528</v>
      </c>
      <c r="FF67" s="114">
        <v>77.929632477786498</v>
      </c>
      <c r="FG67" s="103">
        <v>33.533622531394926</v>
      </c>
      <c r="FH67" s="103">
        <v>0.26705226408212185</v>
      </c>
      <c r="FI67" s="103">
        <v>8.9775155020582567</v>
      </c>
      <c r="FJ67" s="103">
        <v>51.267846907404511</v>
      </c>
      <c r="FK67" s="103">
        <v>5.9539627950601846</v>
      </c>
      <c r="FL67" s="103">
        <v>26.939711323015995</v>
      </c>
      <c r="FM67" s="103">
        <v>48.732153092595489</v>
      </c>
      <c r="FN67" s="103">
        <v>1.0520332809837272</v>
      </c>
      <c r="FO67" s="104">
        <v>1.090805</v>
      </c>
      <c r="FP67" s="104">
        <v>1.5498670000000001</v>
      </c>
      <c r="FQ67" s="104">
        <v>1.7611000000000001</v>
      </c>
      <c r="FR67" s="104">
        <v>0.88200460000000003</v>
      </c>
      <c r="FS67" s="104">
        <v>2.3621279999999998</v>
      </c>
      <c r="FT67" s="104">
        <v>1.9636070000000001</v>
      </c>
      <c r="FU67" s="104">
        <v>1.6415470000000001</v>
      </c>
      <c r="FV67" s="104">
        <v>1.777426</v>
      </c>
      <c r="FW67" s="104">
        <v>2.0152169999999998</v>
      </c>
      <c r="FX67" s="104">
        <v>2.0012799999999999</v>
      </c>
      <c r="FY67" s="104">
        <v>1.664965</v>
      </c>
      <c r="FZ67" s="104">
        <v>1.7787459999999999</v>
      </c>
      <c r="GA67" s="104">
        <v>0.93899549999999998</v>
      </c>
      <c r="GB67" s="104">
        <v>1.7542390000000001</v>
      </c>
      <c r="GC67" s="104">
        <v>1.66442</v>
      </c>
      <c r="GD67" s="104">
        <v>1.7983690000000001</v>
      </c>
      <c r="GE67" s="104">
        <v>1.616141</v>
      </c>
      <c r="GF67" s="104">
        <v>1.747552</v>
      </c>
      <c r="GG67" s="104">
        <v>1.91553</v>
      </c>
      <c r="GH67" s="104">
        <v>1.528097</v>
      </c>
      <c r="GI67" s="104">
        <v>1.8052859999999999</v>
      </c>
      <c r="GJ67" s="104">
        <v>1.6224259999999999</v>
      </c>
      <c r="GK67" s="105">
        <v>8.4766390000000005</v>
      </c>
      <c r="GL67" s="106">
        <v>5.7514110000000001</v>
      </c>
      <c r="GM67" s="106">
        <v>5.9547400000000001</v>
      </c>
      <c r="GN67" s="106">
        <v>7.6985210000000004</v>
      </c>
      <c r="GO67" s="106">
        <v>5.2677440000000004</v>
      </c>
      <c r="GP67" s="106">
        <v>4.6509400000000003</v>
      </c>
      <c r="GQ67" s="106">
        <v>4.8380190000000001</v>
      </c>
      <c r="GR67" s="105">
        <v>5.0748850000000001</v>
      </c>
      <c r="GS67" s="105">
        <v>6.229133</v>
      </c>
      <c r="GT67" s="107">
        <v>60.62</v>
      </c>
    </row>
    <row r="68" spans="1:202" x14ac:dyDescent="0.3">
      <c r="A68" s="15">
        <v>55</v>
      </c>
      <c r="B68" s="100" t="s">
        <v>94</v>
      </c>
      <c r="C68" s="115" t="s">
        <v>39</v>
      </c>
      <c r="D68" s="93">
        <v>1</v>
      </c>
      <c r="E68" s="99">
        <v>587158</v>
      </c>
      <c r="F68" s="99">
        <v>2393394</v>
      </c>
      <c r="G68" s="99">
        <v>150</v>
      </c>
      <c r="H68" s="99">
        <v>100</v>
      </c>
      <c r="I68" s="99">
        <v>40</v>
      </c>
      <c r="J68" s="95">
        <v>3536.4</v>
      </c>
      <c r="K68" s="109">
        <v>101923</v>
      </c>
      <c r="L68" s="109">
        <v>97006.9</v>
      </c>
      <c r="M68" s="109">
        <v>96956.7</v>
      </c>
      <c r="N68" s="110">
        <v>93865.1</v>
      </c>
      <c r="O68" s="109">
        <v>76493</v>
      </c>
      <c r="P68" s="108">
        <v>0.9517670028648797</v>
      </c>
      <c r="Q68" s="108">
        <v>0.78894198191582521</v>
      </c>
      <c r="R68" s="108">
        <v>0.82892344401629736</v>
      </c>
      <c r="S68" s="109">
        <v>63384</v>
      </c>
      <c r="T68" s="109">
        <v>78064.2</v>
      </c>
      <c r="U68" s="109">
        <v>80806</v>
      </c>
      <c r="V68" s="109">
        <v>109991</v>
      </c>
      <c r="W68" s="108">
        <v>1.2316036917251716</v>
      </c>
      <c r="X68" s="108">
        <v>1.3611692056381255</v>
      </c>
      <c r="Y68" s="108">
        <v>1.1052006540606132</v>
      </c>
      <c r="Z68" s="126">
        <v>0</v>
      </c>
      <c r="AA68" s="126">
        <v>0</v>
      </c>
      <c r="AB68" s="112">
        <v>1</v>
      </c>
      <c r="AC68" s="109">
        <v>55577.32</v>
      </c>
      <c r="AD68" s="109">
        <v>34840</v>
      </c>
      <c r="AE68" s="109">
        <v>36846</v>
      </c>
      <c r="AF68" s="108">
        <v>0.62688112918850369</v>
      </c>
      <c r="AG68" s="108">
        <v>1.05757584455096</v>
      </c>
      <c r="AH68" s="109">
        <v>28150.13</v>
      </c>
      <c r="AI68" s="109">
        <v>33784</v>
      </c>
      <c r="AJ68" s="109">
        <v>39359</v>
      </c>
      <c r="AK68" s="108">
        <v>1.2001294441821695</v>
      </c>
      <c r="AL68" s="108">
        <v>1.1650140594938583</v>
      </c>
      <c r="AM68" s="109">
        <v>81379.06</v>
      </c>
      <c r="AN68" s="109">
        <v>111548</v>
      </c>
      <c r="AO68" s="109">
        <v>109717</v>
      </c>
      <c r="AP68" s="108">
        <v>1.3707166104325803</v>
      </c>
      <c r="AQ68" s="108">
        <v>0.98358568880043751</v>
      </c>
      <c r="AR68" s="108">
        <v>1.0288570689183567</v>
      </c>
      <c r="AS68" s="108">
        <v>0.615200494849797</v>
      </c>
      <c r="AT68" s="108">
        <v>0.69456242366794874</v>
      </c>
      <c r="AU68" s="108">
        <v>0.59794553921523885</v>
      </c>
      <c r="AV68" s="108">
        <v>1.1290017311145502</v>
      </c>
      <c r="AW68" s="108">
        <v>0.52962322619731261</v>
      </c>
      <c r="AX68" s="96">
        <v>3.5050164790350897</v>
      </c>
      <c r="AY68" s="96">
        <v>326.8860988575953</v>
      </c>
      <c r="AZ68" s="96">
        <v>1.0708661417322836</v>
      </c>
      <c r="BA68" s="96">
        <v>236.87931229498926</v>
      </c>
      <c r="BB68" s="96">
        <v>1.0112264606470305</v>
      </c>
      <c r="BC68" s="96">
        <v>-0.90000000000000013</v>
      </c>
      <c r="BD68" s="96">
        <v>2.0355555555555558</v>
      </c>
      <c r="BE68" s="96">
        <v>73.107586393569321</v>
      </c>
      <c r="BF68" s="96">
        <f t="shared" si="122"/>
        <v>26.88564671859362</v>
      </c>
      <c r="BG68" s="96">
        <v>10.969214221861321</v>
      </c>
      <c r="BH68" s="96">
        <v>8.2627262010335531E-2</v>
      </c>
      <c r="BI68" s="96">
        <v>0.15020710238301296</v>
      </c>
      <c r="BJ68" s="96">
        <v>0.64374472449862707</v>
      </c>
      <c r="BK68" s="96">
        <v>15.039853407840326</v>
      </c>
      <c r="BL68" s="96">
        <v>58.061072664359855</v>
      </c>
      <c r="BM68" s="102">
        <v>68</v>
      </c>
      <c r="BN68" s="102">
        <v>11</v>
      </c>
      <c r="BO68" s="102">
        <v>21</v>
      </c>
      <c r="BP68" s="102">
        <v>22</v>
      </c>
      <c r="BQ68" s="102">
        <v>45</v>
      </c>
      <c r="BR68" s="102">
        <v>99</v>
      </c>
      <c r="BS68" s="102">
        <v>34</v>
      </c>
      <c r="BT68" s="102">
        <v>41</v>
      </c>
      <c r="BU68" s="40">
        <v>76.033059999999992</v>
      </c>
      <c r="BV68" s="118">
        <v>1</v>
      </c>
      <c r="BW68" s="110">
        <v>1.89</v>
      </c>
      <c r="BX68" s="118">
        <v>8</v>
      </c>
      <c r="BY68" s="118">
        <v>175.5</v>
      </c>
      <c r="BZ68" s="102">
        <v>92</v>
      </c>
      <c r="CA68" s="102">
        <v>62</v>
      </c>
      <c r="CB68" s="108">
        <v>86</v>
      </c>
      <c r="CC68" s="108">
        <v>89.8</v>
      </c>
      <c r="CD68" s="108">
        <v>1.7000000000000028</v>
      </c>
      <c r="CE68" s="108">
        <v>2.2999999999999972</v>
      </c>
      <c r="CF68" s="108">
        <v>6.0999999999999943</v>
      </c>
      <c r="CG68" s="108">
        <v>1.0195402298850575</v>
      </c>
      <c r="CH68" s="108">
        <v>1.025330396475771</v>
      </c>
      <c r="CI68" s="108">
        <v>1.0701149425287355</v>
      </c>
      <c r="CJ68" s="108">
        <v>377.3</v>
      </c>
      <c r="CK68" s="108">
        <v>448.7</v>
      </c>
      <c r="CL68" s="108">
        <v>37.699999999999989</v>
      </c>
      <c r="CM68" s="108">
        <v>20.699999999999989</v>
      </c>
      <c r="CN68" s="108">
        <v>92.099999999999966</v>
      </c>
      <c r="CO68" s="108">
        <v>1.099656357388316</v>
      </c>
      <c r="CP68" s="108">
        <v>1.0460306871247498</v>
      </c>
      <c r="CQ68" s="108">
        <v>1.2434575733544804</v>
      </c>
      <c r="CR68" s="108">
        <v>70.099999999999994</v>
      </c>
      <c r="CS68" s="108">
        <v>71.2</v>
      </c>
      <c r="CT68" s="108">
        <v>-0.29999999999999716</v>
      </c>
      <c r="CU68" s="108">
        <v>0.79999999999999716</v>
      </c>
      <c r="CV68" s="108">
        <v>1.9000000000000057</v>
      </c>
      <c r="CW68" s="108">
        <v>0.99578059071729963</v>
      </c>
      <c r="CX68" s="108">
        <v>1.0110803324099722</v>
      </c>
      <c r="CY68" s="108">
        <v>1.0267229254571029</v>
      </c>
      <c r="CZ68" s="108">
        <v>322.2</v>
      </c>
      <c r="DA68" s="108">
        <v>368.3</v>
      </c>
      <c r="DB68" s="108">
        <v>17.600000000000023</v>
      </c>
      <c r="DC68" s="108">
        <v>14.800000000000011</v>
      </c>
      <c r="DD68" s="108">
        <v>60.900000000000034</v>
      </c>
      <c r="DE68" s="108">
        <v>1.0544554455445545</v>
      </c>
      <c r="DF68" s="108">
        <v>1.0400758191172488</v>
      </c>
      <c r="DG68" s="108">
        <v>1.1884282178217822</v>
      </c>
      <c r="DH68" s="108">
        <v>15.9</v>
      </c>
      <c r="DI68" s="108">
        <v>18.600000000000001</v>
      </c>
      <c r="DJ68" s="108">
        <v>1.9999999999999982</v>
      </c>
      <c r="DK68" s="108">
        <v>1.5</v>
      </c>
      <c r="DL68" s="108">
        <v>4.2000000000000011</v>
      </c>
      <c r="DM68" s="108">
        <v>1.1183431952662721</v>
      </c>
      <c r="DN68" s="108">
        <v>1.0765306122448979</v>
      </c>
      <c r="DO68" s="108">
        <v>1.2485207100591718</v>
      </c>
      <c r="DP68" s="108">
        <v>55.1</v>
      </c>
      <c r="DQ68" s="108">
        <v>80.400000000000006</v>
      </c>
      <c r="DR68" s="108">
        <v>20.100000000000001</v>
      </c>
      <c r="DS68" s="108">
        <v>5.8999999999999915</v>
      </c>
      <c r="DT68" s="108">
        <v>31.199999999999996</v>
      </c>
      <c r="DU68" s="108">
        <v>1.358288770053476</v>
      </c>
      <c r="DV68" s="108">
        <v>1.0724815724815724</v>
      </c>
      <c r="DW68" s="108">
        <v>1.5561497326203209</v>
      </c>
      <c r="DX68" s="108">
        <v>3.6</v>
      </c>
      <c r="DY68" s="108">
        <v>3.6</v>
      </c>
      <c r="DZ68" s="108">
        <v>0.29999999999999982</v>
      </c>
      <c r="EA68" s="108">
        <v>-0.20000000000000018</v>
      </c>
      <c r="EB68" s="108">
        <v>-0.20000000000000018</v>
      </c>
      <c r="EC68" s="108">
        <v>1.0810810810810809</v>
      </c>
      <c r="ED68" s="108">
        <v>0.94594594594594594</v>
      </c>
      <c r="EE68" s="108">
        <v>0.94594594594594594</v>
      </c>
      <c r="EF68" s="97">
        <v>9.337239673295791</v>
      </c>
      <c r="EG68" s="99">
        <v>137.10270833333334</v>
      </c>
      <c r="EH68" s="99">
        <v>20.958333333333332</v>
      </c>
      <c r="EI68" s="103">
        <v>93244.3</v>
      </c>
      <c r="EJ68" s="103">
        <v>93249.73</v>
      </c>
      <c r="EK68" s="103">
        <v>12572</v>
      </c>
      <c r="EL68" s="103">
        <v>12572</v>
      </c>
      <c r="EM68" s="103">
        <v>8125.3</v>
      </c>
      <c r="EN68" s="103">
        <v>18851.7</v>
      </c>
      <c r="EO68" s="103">
        <v>11200</v>
      </c>
      <c r="EP68" s="103">
        <v>4000</v>
      </c>
      <c r="EQ68" s="103">
        <v>24545</v>
      </c>
      <c r="ER68" s="103">
        <v>2100</v>
      </c>
      <c r="ES68" s="103">
        <v>8755</v>
      </c>
      <c r="ET68" s="103">
        <v>4395</v>
      </c>
      <c r="EU68" s="103">
        <v>33193</v>
      </c>
      <c r="EV68" s="103">
        <v>37588</v>
      </c>
      <c r="EW68" s="99">
        <v>11999.999999999991</v>
      </c>
      <c r="EX68" s="113">
        <v>1</v>
      </c>
      <c r="EY68" s="109">
        <v>0</v>
      </c>
      <c r="EZ68" s="109">
        <v>664736</v>
      </c>
      <c r="FA68" s="109">
        <v>664736</v>
      </c>
      <c r="FB68" s="114">
        <v>1.5043543536767173E-6</v>
      </c>
      <c r="FC68" s="114">
        <v>0</v>
      </c>
      <c r="FD68" s="114">
        <v>2784</v>
      </c>
      <c r="FE68" s="114">
        <v>0</v>
      </c>
      <c r="FF68" s="114">
        <v>3.6395487168760536</v>
      </c>
      <c r="FG68" s="103">
        <v>85.632183908045974</v>
      </c>
      <c r="FH68" s="103">
        <v>0</v>
      </c>
      <c r="FI68" s="103">
        <v>14.367816091954023</v>
      </c>
      <c r="FJ68" s="103">
        <v>0</v>
      </c>
      <c r="FK68" s="103">
        <v>0</v>
      </c>
      <c r="FL68" s="103">
        <v>85.632183908045974</v>
      </c>
      <c r="FM68" s="103">
        <v>100</v>
      </c>
      <c r="FN68" s="103">
        <v>0</v>
      </c>
      <c r="FO68" s="104">
        <v>1.082001</v>
      </c>
      <c r="FP68" s="104">
        <v>1.546564</v>
      </c>
      <c r="FQ68" s="104">
        <v>1.7689919999999999</v>
      </c>
      <c r="FR68" s="104">
        <v>1.124352</v>
      </c>
      <c r="FS68" s="104">
        <v>2.3035869999999998</v>
      </c>
      <c r="FT68" s="104">
        <v>1.7833559999999999</v>
      </c>
      <c r="FU68" s="104">
        <v>1.7324109999999999</v>
      </c>
      <c r="FV68" s="104">
        <v>1.803428</v>
      </c>
      <c r="FW68" s="104">
        <v>2.0392890000000001</v>
      </c>
      <c r="FX68" s="104">
        <v>1.8900950000000001</v>
      </c>
      <c r="FY68" s="104">
        <v>1.5187919999999999</v>
      </c>
      <c r="FZ68" s="104">
        <v>1.523847</v>
      </c>
      <c r="GA68" s="104">
        <v>0.66205389999999997</v>
      </c>
      <c r="GB68" s="104">
        <v>1.703298</v>
      </c>
      <c r="GC68" s="104">
        <v>1.7690349999999999</v>
      </c>
      <c r="GD68" s="104">
        <v>1.7616130000000001</v>
      </c>
      <c r="GE68" s="104">
        <v>1.665951</v>
      </c>
      <c r="GF68" s="104">
        <v>1.969981</v>
      </c>
      <c r="GG68" s="104">
        <v>1.6380399999999999</v>
      </c>
      <c r="GH68" s="104">
        <v>1.5246470000000001</v>
      </c>
      <c r="GI68" s="104">
        <v>1.9325699999999999</v>
      </c>
      <c r="GJ68" s="104">
        <v>1.6206290000000001</v>
      </c>
      <c r="GK68" s="105">
        <v>9.1592640000000003</v>
      </c>
      <c r="GL68" s="106">
        <v>4.9065979999999998</v>
      </c>
      <c r="GM68" s="106">
        <v>4.8748690000000003</v>
      </c>
      <c r="GN68" s="106">
        <v>6.4280609999999996</v>
      </c>
      <c r="GO68" s="106">
        <v>6.799544</v>
      </c>
      <c r="GP68" s="106">
        <v>1.549212</v>
      </c>
      <c r="GQ68" s="106">
        <v>3.3611599999999999</v>
      </c>
      <c r="GR68" s="105">
        <v>4.9874919999999996</v>
      </c>
      <c r="GS68" s="105">
        <v>4.6152439999999997</v>
      </c>
      <c r="GT68" s="107">
        <v>53.57</v>
      </c>
    </row>
    <row r="69" spans="1:202" x14ac:dyDescent="0.3">
      <c r="A69" s="15">
        <v>56</v>
      </c>
      <c r="B69" s="100" t="s">
        <v>95</v>
      </c>
      <c r="C69" s="115" t="s">
        <v>37</v>
      </c>
      <c r="D69" s="93">
        <v>1</v>
      </c>
      <c r="E69" s="99">
        <v>625385</v>
      </c>
      <c r="F69" s="99">
        <v>1262905</v>
      </c>
      <c r="G69" s="99">
        <v>25</v>
      </c>
      <c r="H69" s="99">
        <v>80</v>
      </c>
      <c r="I69" s="99">
        <v>0</v>
      </c>
      <c r="J69" s="95">
        <v>4032.6</v>
      </c>
      <c r="K69" s="109">
        <v>34840</v>
      </c>
      <c r="L69" s="109">
        <v>35515.599999999999</v>
      </c>
      <c r="M69" s="109">
        <v>35557.9</v>
      </c>
      <c r="N69" s="110">
        <v>39442</v>
      </c>
      <c r="O69" s="109">
        <v>45753</v>
      </c>
      <c r="P69" s="108">
        <v>1.0193909474469733</v>
      </c>
      <c r="Q69" s="108">
        <v>1.2867102188200421</v>
      </c>
      <c r="R69" s="108">
        <v>1.2622342998459619</v>
      </c>
      <c r="S69" s="109">
        <v>13490</v>
      </c>
      <c r="T69" s="109">
        <v>12582.5</v>
      </c>
      <c r="U69" s="109">
        <v>16506.3</v>
      </c>
      <c r="V69" s="109">
        <v>20565</v>
      </c>
      <c r="W69" s="108">
        <v>0.93273293306648875</v>
      </c>
      <c r="X69" s="108">
        <v>1.2458730379892533</v>
      </c>
      <c r="Y69" s="108">
        <v>1.3357232213226062</v>
      </c>
      <c r="Z69" s="116">
        <v>6637</v>
      </c>
      <c r="AA69" s="111">
        <v>8422</v>
      </c>
      <c r="AB69" s="112">
        <v>1.2689468133192707</v>
      </c>
      <c r="AC69" s="109">
        <v>37126.85</v>
      </c>
      <c r="AD69" s="109">
        <v>29659</v>
      </c>
      <c r="AE69" s="109">
        <v>26779</v>
      </c>
      <c r="AF69" s="108">
        <v>0.79886123220170302</v>
      </c>
      <c r="AG69" s="108">
        <v>0.90289952798381656</v>
      </c>
      <c r="AH69" s="109">
        <v>32310.82</v>
      </c>
      <c r="AI69" s="109">
        <v>31195</v>
      </c>
      <c r="AJ69" s="109">
        <v>31718</v>
      </c>
      <c r="AK69" s="108">
        <v>0.96546712627143871</v>
      </c>
      <c r="AL69" s="108">
        <v>1.0167649698679317</v>
      </c>
      <c r="AM69" s="109">
        <v>347.83</v>
      </c>
      <c r="AN69" s="109">
        <v>11105</v>
      </c>
      <c r="AO69" s="109">
        <v>13458</v>
      </c>
      <c r="AP69" s="108">
        <v>31.837857982398305</v>
      </c>
      <c r="AQ69" s="108">
        <v>1.2118674590311542</v>
      </c>
      <c r="AR69" s="108">
        <v>199.06163460711522</v>
      </c>
      <c r="AS69" s="108">
        <v>5.4794705564559694</v>
      </c>
      <c r="AT69" s="108">
        <v>4.3463853183743222</v>
      </c>
      <c r="AU69" s="108">
        <v>2.7526502368327845E-2</v>
      </c>
      <c r="AV69" s="108">
        <v>0.79321264227861676</v>
      </c>
      <c r="AW69" s="108">
        <v>3.4702551246856117E-2</v>
      </c>
      <c r="AX69" s="96">
        <v>3.8851477143373865</v>
      </c>
      <c r="AY69" s="96">
        <v>272.0081337102614</v>
      </c>
      <c r="AZ69" s="96">
        <v>1.0776107672659399</v>
      </c>
      <c r="BA69" s="96">
        <v>224.47056489609682</v>
      </c>
      <c r="BB69" s="96">
        <v>1.039384544723849</v>
      </c>
      <c r="BC69" s="96">
        <v>-3.0555555555555554</v>
      </c>
      <c r="BD69" s="96">
        <v>1.8322222222222224</v>
      </c>
      <c r="BE69" s="96">
        <v>98.486938274545182</v>
      </c>
      <c r="BF69" s="96">
        <f t="shared" si="122"/>
        <v>0.80252186330592556</v>
      </c>
      <c r="BG69" s="96">
        <v>2.1940660826450312E-2</v>
      </c>
      <c r="BH69" s="96">
        <v>1.7064958420572464E-2</v>
      </c>
      <c r="BI69" s="96">
        <v>4.6975517410476945E-2</v>
      </c>
      <c r="BJ69" s="96">
        <v>9.3763507805343202E-4</v>
      </c>
      <c r="BK69" s="96">
        <v>0.71560309157037238</v>
      </c>
      <c r="BL69" s="96">
        <v>55.61117196056955</v>
      </c>
      <c r="BM69" s="102">
        <v>30</v>
      </c>
      <c r="BN69" s="102">
        <v>22</v>
      </c>
      <c r="BO69" s="102">
        <v>48</v>
      </c>
      <c r="BP69" s="102">
        <v>12</v>
      </c>
      <c r="BQ69" s="102">
        <v>35</v>
      </c>
      <c r="BR69" s="102">
        <v>98</v>
      </c>
      <c r="BS69" s="102">
        <v>58</v>
      </c>
      <c r="BT69" s="102">
        <v>89</v>
      </c>
      <c r="BU69" s="40">
        <v>60.300710000000002</v>
      </c>
      <c r="BV69" s="117">
        <v>0</v>
      </c>
      <c r="BW69" s="117">
        <v>0</v>
      </c>
      <c r="BX69" s="117">
        <v>0</v>
      </c>
      <c r="BY69" s="117">
        <v>0</v>
      </c>
      <c r="BZ69" s="102">
        <v>78</v>
      </c>
      <c r="CA69" s="102">
        <v>36</v>
      </c>
      <c r="CB69" s="108">
        <v>152.5</v>
      </c>
      <c r="CC69" s="108">
        <v>160.69999999999999</v>
      </c>
      <c r="CD69" s="108">
        <v>7.5999999999999943</v>
      </c>
      <c r="CE69" s="108">
        <v>-11.699999999999989</v>
      </c>
      <c r="CF69" s="108">
        <v>-3.5</v>
      </c>
      <c r="CG69" s="108">
        <v>1.0495114006514659</v>
      </c>
      <c r="CH69" s="108">
        <v>0.927643784786642</v>
      </c>
      <c r="CI69" s="108">
        <v>0.9771986970684039</v>
      </c>
      <c r="CJ69" s="108">
        <v>622.20000000000005</v>
      </c>
      <c r="CK69" s="108">
        <v>788.5</v>
      </c>
      <c r="CL69" s="108">
        <v>146.59999999999991</v>
      </c>
      <c r="CM69" s="108">
        <v>1.2999999999999545</v>
      </c>
      <c r="CN69" s="108">
        <v>167.59999999999991</v>
      </c>
      <c r="CO69" s="108">
        <v>1.2352374839537867</v>
      </c>
      <c r="CP69" s="108">
        <v>1.0016466117796072</v>
      </c>
      <c r="CQ69" s="108">
        <v>1.2689345314505776</v>
      </c>
      <c r="CR69" s="108">
        <v>144.6</v>
      </c>
      <c r="CS69" s="108">
        <v>155.5</v>
      </c>
      <c r="CT69" s="108">
        <v>9.5999999999999943</v>
      </c>
      <c r="CU69" s="108">
        <v>-10.900000000000006</v>
      </c>
      <c r="CV69" s="108">
        <v>0</v>
      </c>
      <c r="CW69" s="108">
        <v>1.0659340659340659</v>
      </c>
      <c r="CX69" s="108">
        <v>0.93035143769968043</v>
      </c>
      <c r="CY69" s="108">
        <v>1</v>
      </c>
      <c r="CZ69" s="108">
        <v>585.5</v>
      </c>
      <c r="DA69" s="108">
        <v>762.4</v>
      </c>
      <c r="DB69" s="108">
        <v>153.29999999999995</v>
      </c>
      <c r="DC69" s="108">
        <v>2.8999999999999773</v>
      </c>
      <c r="DD69" s="108">
        <v>179.79999999999995</v>
      </c>
      <c r="DE69" s="108">
        <v>1.2613810741687979</v>
      </c>
      <c r="DF69" s="108">
        <v>1.0037987948650773</v>
      </c>
      <c r="DG69" s="108">
        <v>1.3065643648763852</v>
      </c>
      <c r="DH69" s="108">
        <v>7.9</v>
      </c>
      <c r="DI69" s="108">
        <v>5.2</v>
      </c>
      <c r="DJ69" s="108">
        <v>-2</v>
      </c>
      <c r="DK69" s="108">
        <v>-0.79999999999999982</v>
      </c>
      <c r="DL69" s="108">
        <v>-3.5</v>
      </c>
      <c r="DM69" s="108">
        <v>0.7752808988764045</v>
      </c>
      <c r="DN69" s="108">
        <v>0.87096774193548387</v>
      </c>
      <c r="DO69" s="108">
        <v>0.6067415730337079</v>
      </c>
      <c r="DP69" s="108">
        <v>36.700000000000003</v>
      </c>
      <c r="DQ69" s="108">
        <v>26.1</v>
      </c>
      <c r="DR69" s="108">
        <v>-6.7000000000000028</v>
      </c>
      <c r="DS69" s="108">
        <v>-1.6000000000000014</v>
      </c>
      <c r="DT69" s="108">
        <v>-12.200000000000003</v>
      </c>
      <c r="DU69" s="108">
        <v>0.82228116710875321</v>
      </c>
      <c r="DV69" s="108">
        <v>0.94095940959409585</v>
      </c>
      <c r="DW69" s="108">
        <v>0.676392572944297</v>
      </c>
      <c r="DX69" s="108">
        <v>43.3</v>
      </c>
      <c r="DY69" s="108">
        <v>45.7</v>
      </c>
      <c r="DZ69" s="108">
        <v>-3.1999999999999957</v>
      </c>
      <c r="EA69" s="108">
        <v>15.899999999999999</v>
      </c>
      <c r="EB69" s="108">
        <v>18.300000000000004</v>
      </c>
      <c r="EC69" s="108">
        <v>0.92626728110599088</v>
      </c>
      <c r="ED69" s="108">
        <v>1.3471615720524017</v>
      </c>
      <c r="EE69" s="108">
        <v>1.4216589861751152</v>
      </c>
      <c r="EF69" s="97">
        <v>4.8145468245649967</v>
      </c>
      <c r="EG69" s="99">
        <v>9.0581250000000004</v>
      </c>
      <c r="EH69" s="99">
        <v>38.145833333333329</v>
      </c>
      <c r="EI69" s="103">
        <v>88</v>
      </c>
      <c r="EJ69" s="103">
        <v>88</v>
      </c>
      <c r="EK69" s="103">
        <v>149</v>
      </c>
      <c r="EL69" s="103">
        <v>149</v>
      </c>
      <c r="EM69" s="103">
        <v>0</v>
      </c>
      <c r="EN69" s="103">
        <v>66247.67</v>
      </c>
      <c r="EO69" s="103">
        <v>32360</v>
      </c>
      <c r="EP69" s="103">
        <v>15110</v>
      </c>
      <c r="EQ69" s="103">
        <v>32</v>
      </c>
      <c r="ER69" s="103">
        <v>0</v>
      </c>
      <c r="ES69" s="103">
        <v>0</v>
      </c>
      <c r="ET69" s="103">
        <v>33549</v>
      </c>
      <c r="EU69" s="103">
        <v>32218</v>
      </c>
      <c r="EV69" s="103">
        <v>65767</v>
      </c>
      <c r="EW69" s="99">
        <v>25753.999999999985</v>
      </c>
      <c r="EX69" s="113">
        <v>1</v>
      </c>
      <c r="EY69" s="109">
        <v>0</v>
      </c>
      <c r="EZ69" s="109">
        <v>8898000</v>
      </c>
      <c r="FA69" s="109">
        <v>8898000</v>
      </c>
      <c r="FB69" s="114">
        <v>1.1238479294394325E-7</v>
      </c>
      <c r="FC69" s="114">
        <v>0</v>
      </c>
      <c r="FD69" s="114">
        <v>0</v>
      </c>
      <c r="FE69" s="114">
        <v>0</v>
      </c>
      <c r="FF69" s="114">
        <v>0</v>
      </c>
      <c r="FG69" s="103">
        <v>0</v>
      </c>
      <c r="FH69" s="103">
        <v>0</v>
      </c>
      <c r="FI69" s="103">
        <v>0</v>
      </c>
      <c r="FJ69" s="103">
        <v>0</v>
      </c>
      <c r="FK69" s="103">
        <v>0</v>
      </c>
      <c r="FL69" s="103">
        <v>0</v>
      </c>
      <c r="FM69" s="103">
        <v>0</v>
      </c>
      <c r="FN69" s="103">
        <v>0</v>
      </c>
      <c r="FO69" s="104">
        <v>0.94415870000000002</v>
      </c>
      <c r="FP69" s="104">
        <v>1.707349</v>
      </c>
      <c r="FQ69" s="104">
        <v>1.1047309999999999</v>
      </c>
      <c r="FR69" s="104">
        <v>0.67080759999999995</v>
      </c>
      <c r="FS69" s="104">
        <v>1.843539</v>
      </c>
      <c r="FT69" s="104">
        <v>1.6039410000000001</v>
      </c>
      <c r="FU69" s="104">
        <v>1.6339300000000001</v>
      </c>
      <c r="FV69" s="104">
        <v>1.923772</v>
      </c>
      <c r="FW69" s="104">
        <v>1.9772650000000001</v>
      </c>
      <c r="FX69" s="104">
        <v>1.8790469999999999</v>
      </c>
      <c r="FY69" s="104">
        <v>1.571267</v>
      </c>
      <c r="FZ69" s="104">
        <v>1.914039</v>
      </c>
      <c r="GA69" s="104">
        <v>1.1306609999999999</v>
      </c>
      <c r="GB69" s="104">
        <v>1.818405</v>
      </c>
      <c r="GC69" s="104">
        <v>1.630763</v>
      </c>
      <c r="GD69" s="104">
        <v>1.834695</v>
      </c>
      <c r="GE69" s="104">
        <v>1.629502</v>
      </c>
      <c r="GF69" s="104">
        <v>1.9227650000000001</v>
      </c>
      <c r="GG69" s="104">
        <v>1.6924490000000001</v>
      </c>
      <c r="GH69" s="104">
        <v>1.359907</v>
      </c>
      <c r="GI69" s="104">
        <v>1.6047629999999999</v>
      </c>
      <c r="GJ69" s="104">
        <v>1.6914119999999999</v>
      </c>
      <c r="GK69" s="105">
        <v>8.5334260000000004</v>
      </c>
      <c r="GL69" s="106">
        <v>7.3366790000000002</v>
      </c>
      <c r="GM69" s="106">
        <v>5.788081</v>
      </c>
      <c r="GN69" s="106">
        <v>5.5529570000000001</v>
      </c>
      <c r="GO69" s="106">
        <v>8.5687599999999993</v>
      </c>
      <c r="GP69" s="106">
        <v>5.7685440000000003</v>
      </c>
      <c r="GQ69" s="106">
        <v>3.4858769999999999</v>
      </c>
      <c r="GR69" s="105">
        <v>4.5104509999999998</v>
      </c>
      <c r="GS69" s="105">
        <v>6.1982489999999997</v>
      </c>
      <c r="GT69" s="107">
        <v>60.43</v>
      </c>
    </row>
    <row r="70" spans="1:202" x14ac:dyDescent="0.3">
      <c r="A70" s="15">
        <v>57</v>
      </c>
      <c r="B70" s="100" t="s">
        <v>96</v>
      </c>
      <c r="C70" s="115" t="s">
        <v>35</v>
      </c>
      <c r="D70" s="93">
        <v>1</v>
      </c>
      <c r="E70" s="99">
        <v>837238</v>
      </c>
      <c r="F70" s="99">
        <v>1778027</v>
      </c>
      <c r="G70" s="99">
        <v>100</v>
      </c>
      <c r="H70" s="99">
        <v>0</v>
      </c>
      <c r="I70" s="99">
        <v>65</v>
      </c>
      <c r="J70" s="95">
        <v>1285.4000000000001</v>
      </c>
      <c r="K70" s="109">
        <v>37038</v>
      </c>
      <c r="L70" s="109">
        <v>38780.6</v>
      </c>
      <c r="M70" s="109">
        <v>40822.9</v>
      </c>
      <c r="N70" s="110">
        <v>41652.5</v>
      </c>
      <c r="O70" s="109">
        <v>43722</v>
      </c>
      <c r="P70" s="108">
        <v>1.0470477064715569</v>
      </c>
      <c r="Q70" s="108">
        <v>1.0710147732088311</v>
      </c>
      <c r="R70" s="108">
        <v>1.022890138232613</v>
      </c>
      <c r="S70" s="109">
        <v>16272</v>
      </c>
      <c r="T70" s="109">
        <v>12534.4</v>
      </c>
      <c r="U70" s="109">
        <v>19076.099999999999</v>
      </c>
      <c r="V70" s="109">
        <v>18848</v>
      </c>
      <c r="W70" s="108">
        <v>0.77031893320223677</v>
      </c>
      <c r="X70" s="108">
        <v>0.98804325605044796</v>
      </c>
      <c r="Y70" s="108">
        <v>1.2826417909048726</v>
      </c>
      <c r="Z70" s="116">
        <v>6</v>
      </c>
      <c r="AA70" s="111">
        <v>6</v>
      </c>
      <c r="AB70" s="112">
        <v>1</v>
      </c>
      <c r="AC70" s="109">
        <v>12851.05</v>
      </c>
      <c r="AD70" s="109">
        <v>8536</v>
      </c>
      <c r="AE70" s="109">
        <v>8566</v>
      </c>
      <c r="AF70" s="108">
        <v>0.66425200648923721</v>
      </c>
      <c r="AG70" s="108">
        <v>1.0035141150286986</v>
      </c>
      <c r="AH70" s="109">
        <v>16991.330000000002</v>
      </c>
      <c r="AI70" s="109">
        <v>35272</v>
      </c>
      <c r="AJ70" s="109">
        <v>32695</v>
      </c>
      <c r="AK70" s="108">
        <v>2.0758189135921912</v>
      </c>
      <c r="AL70" s="108">
        <v>0.92694128653644425</v>
      </c>
      <c r="AM70" s="109">
        <v>31105.45</v>
      </c>
      <c r="AN70" s="109">
        <v>14923</v>
      </c>
      <c r="AO70" s="109">
        <v>21660</v>
      </c>
      <c r="AP70" s="108">
        <v>0.47977188010846622</v>
      </c>
      <c r="AQ70" s="108">
        <v>1.4514205306888233</v>
      </c>
      <c r="AR70" s="108">
        <v>0.95939523796511661</v>
      </c>
      <c r="AS70" s="108">
        <v>2.9354730635218442</v>
      </c>
      <c r="AT70" s="108">
        <v>1.9048982041456997</v>
      </c>
      <c r="AU70" s="108">
        <v>3.0597119386875438</v>
      </c>
      <c r="AV70" s="108">
        <v>0.64892375536237801</v>
      </c>
      <c r="AW70" s="108">
        <v>4.7150561424260253</v>
      </c>
      <c r="AX70" s="96">
        <v>4.3528204768460466</v>
      </c>
      <c r="AY70" s="96">
        <v>767.69877081064249</v>
      </c>
      <c r="AZ70" s="96">
        <v>1.2972262389904035</v>
      </c>
      <c r="BA70" s="96">
        <v>93.978528084642903</v>
      </c>
      <c r="BB70" s="96">
        <v>0.896807720861173</v>
      </c>
      <c r="BC70" s="96">
        <v>10.18888888888889</v>
      </c>
      <c r="BD70" s="96">
        <v>2.0566666666666666</v>
      </c>
      <c r="BE70" s="96">
        <v>99.538895806453425</v>
      </c>
      <c r="BF70" s="96">
        <f t="shared" si="122"/>
        <v>0.45603339962927419</v>
      </c>
      <c r="BG70" s="96">
        <v>2.5241285277231573E-2</v>
      </c>
      <c r="BH70" s="96">
        <v>1.2169905401522366E-2</v>
      </c>
      <c r="BI70" s="96">
        <v>2.0621228597024008E-2</v>
      </c>
      <c r="BJ70" s="96">
        <v>7.8879016491348666E-4</v>
      </c>
      <c r="BK70" s="96">
        <v>0.39721219018858278</v>
      </c>
      <c r="BL70" s="96">
        <v>42.909850926672036</v>
      </c>
      <c r="BM70" s="102">
        <v>11</v>
      </c>
      <c r="BN70" s="102">
        <v>31</v>
      </c>
      <c r="BO70" s="102">
        <v>59</v>
      </c>
      <c r="BP70" s="102">
        <v>2</v>
      </c>
      <c r="BQ70" s="102">
        <v>11</v>
      </c>
      <c r="BR70" s="102">
        <v>100</v>
      </c>
      <c r="BS70" s="102">
        <v>96</v>
      </c>
      <c r="BT70" s="102">
        <v>90</v>
      </c>
      <c r="BU70" s="40">
        <v>91.536240000000006</v>
      </c>
      <c r="BV70" s="118">
        <v>0</v>
      </c>
      <c r="BW70" s="118">
        <v>0</v>
      </c>
      <c r="BX70" s="118">
        <v>0</v>
      </c>
      <c r="BY70" s="119">
        <v>0</v>
      </c>
      <c r="BZ70" s="102">
        <v>95</v>
      </c>
      <c r="CA70" s="102">
        <v>77</v>
      </c>
      <c r="CB70" s="108">
        <v>8.8000000000000007</v>
      </c>
      <c r="CC70" s="108">
        <v>7.3</v>
      </c>
      <c r="CD70" s="108">
        <v>-0.70000000000000107</v>
      </c>
      <c r="CE70" s="108">
        <v>-1.3999999999999995</v>
      </c>
      <c r="CF70" s="108">
        <v>-2.9000000000000004</v>
      </c>
      <c r="CG70" s="108">
        <v>0.92857142857142849</v>
      </c>
      <c r="CH70" s="108">
        <v>0.83132530120481929</v>
      </c>
      <c r="CI70" s="108">
        <v>0.70408163265306123</v>
      </c>
      <c r="CJ70" s="108">
        <v>46</v>
      </c>
      <c r="CK70" s="108">
        <v>38.799999999999997</v>
      </c>
      <c r="CL70" s="108">
        <v>-0.20000000000000284</v>
      </c>
      <c r="CM70" s="108">
        <v>-4</v>
      </c>
      <c r="CN70" s="108">
        <v>-11.200000000000003</v>
      </c>
      <c r="CO70" s="108">
        <v>0.99574468085106382</v>
      </c>
      <c r="CP70" s="108">
        <v>0.89949748743718594</v>
      </c>
      <c r="CQ70" s="108">
        <v>0.76170212765957446</v>
      </c>
      <c r="CR70" s="108">
        <v>8</v>
      </c>
      <c r="CS70" s="108">
        <v>6.5</v>
      </c>
      <c r="CT70" s="108">
        <v>-0.70000000000000018</v>
      </c>
      <c r="CU70" s="108">
        <v>-1.0999999999999996</v>
      </c>
      <c r="CV70" s="108">
        <v>-2.5999999999999996</v>
      </c>
      <c r="CW70" s="108">
        <v>0.92222222222222228</v>
      </c>
      <c r="CX70" s="108">
        <v>0.85333333333333339</v>
      </c>
      <c r="CY70" s="108">
        <v>0.71111111111111114</v>
      </c>
      <c r="CZ70" s="108">
        <v>41.8</v>
      </c>
      <c r="DA70" s="108">
        <v>34.4</v>
      </c>
      <c r="DB70" s="108">
        <v>-0.69999999999999574</v>
      </c>
      <c r="DC70" s="108">
        <v>-2.1999999999999957</v>
      </c>
      <c r="DD70" s="108">
        <v>-9.5999999999999943</v>
      </c>
      <c r="DE70" s="108">
        <v>0.98364485981308425</v>
      </c>
      <c r="DF70" s="108">
        <v>0.9378531073446329</v>
      </c>
      <c r="DG70" s="108">
        <v>0.77570093457943934</v>
      </c>
      <c r="DH70" s="108">
        <v>0.8</v>
      </c>
      <c r="DI70" s="108">
        <v>0.8</v>
      </c>
      <c r="DJ70" s="108">
        <v>0</v>
      </c>
      <c r="DK70" s="108">
        <v>-0.30000000000000004</v>
      </c>
      <c r="DL70" s="108">
        <v>-0.30000000000000004</v>
      </c>
      <c r="DM70" s="108">
        <v>1</v>
      </c>
      <c r="DN70" s="108">
        <v>0.83333333333333326</v>
      </c>
      <c r="DO70" s="108">
        <v>0.83333333333333326</v>
      </c>
      <c r="DP70" s="108">
        <v>4.2</v>
      </c>
      <c r="DQ70" s="108">
        <v>4.4000000000000004</v>
      </c>
      <c r="DR70" s="108">
        <v>0.5</v>
      </c>
      <c r="DS70" s="108">
        <v>-1.8000000000000003</v>
      </c>
      <c r="DT70" s="108">
        <v>-1.6</v>
      </c>
      <c r="DU70" s="108">
        <v>1.0961538461538463</v>
      </c>
      <c r="DV70" s="108">
        <v>0.66666666666666663</v>
      </c>
      <c r="DW70" s="108">
        <v>0.69230769230769229</v>
      </c>
      <c r="DX70" s="108">
        <v>0</v>
      </c>
      <c r="DY70" s="108">
        <v>0</v>
      </c>
      <c r="DZ70" s="108">
        <v>0</v>
      </c>
      <c r="EA70" s="108">
        <v>0</v>
      </c>
      <c r="EB70" s="108">
        <v>0</v>
      </c>
      <c r="EC70" s="108">
        <v>1</v>
      </c>
      <c r="ED70" s="108">
        <v>1</v>
      </c>
      <c r="EE70" s="108">
        <v>1</v>
      </c>
      <c r="EF70" s="97">
        <v>2.3038477996415114</v>
      </c>
      <c r="EG70" s="99">
        <v>19.919166666666666</v>
      </c>
      <c r="EH70" s="99">
        <v>7.7291666666666661</v>
      </c>
      <c r="EI70" s="103">
        <v>53469.9</v>
      </c>
      <c r="EJ70" s="103">
        <v>53469.9</v>
      </c>
      <c r="EK70" s="103">
        <v>59251.4</v>
      </c>
      <c r="EL70" s="103">
        <v>112817.5</v>
      </c>
      <c r="EM70" s="103">
        <v>7477.9</v>
      </c>
      <c r="EN70" s="103">
        <v>5685.3</v>
      </c>
      <c r="EO70" s="103">
        <v>0</v>
      </c>
      <c r="EP70" s="103">
        <v>0</v>
      </c>
      <c r="EQ70" s="103">
        <v>23525</v>
      </c>
      <c r="ER70" s="103">
        <v>0</v>
      </c>
      <c r="ES70" s="103">
        <v>0</v>
      </c>
      <c r="ET70" s="103">
        <v>0</v>
      </c>
      <c r="EU70" s="103">
        <v>21670</v>
      </c>
      <c r="EV70" s="103">
        <v>21670</v>
      </c>
      <c r="EW70" s="99">
        <v>24058</v>
      </c>
      <c r="EX70" s="113">
        <v>1</v>
      </c>
      <c r="EY70" s="109">
        <v>0</v>
      </c>
      <c r="EZ70" s="109">
        <v>4065034</v>
      </c>
      <c r="FA70" s="109">
        <v>4065034</v>
      </c>
      <c r="FB70" s="114">
        <v>2.4600034194047532E-7</v>
      </c>
      <c r="FC70" s="114">
        <v>0</v>
      </c>
      <c r="FD70" s="114">
        <v>0</v>
      </c>
      <c r="FE70" s="114">
        <v>0</v>
      </c>
      <c r="FF70" s="114">
        <v>0</v>
      </c>
      <c r="FG70" s="103">
        <v>0</v>
      </c>
      <c r="FH70" s="103">
        <v>0</v>
      </c>
      <c r="FI70" s="103">
        <v>0</v>
      </c>
      <c r="FJ70" s="103">
        <v>0</v>
      </c>
      <c r="FK70" s="103">
        <v>0</v>
      </c>
      <c r="FL70" s="103">
        <v>0</v>
      </c>
      <c r="FM70" s="103">
        <v>0</v>
      </c>
      <c r="FN70" s="103">
        <v>0</v>
      </c>
      <c r="FO70" s="104">
        <v>1.0523940000000001</v>
      </c>
      <c r="FP70" s="104">
        <v>1.4476039999999999</v>
      </c>
      <c r="FQ70" s="104">
        <v>1.6505669999999999</v>
      </c>
      <c r="FR70" s="104">
        <v>0.68159029999999998</v>
      </c>
      <c r="FS70" s="104">
        <v>2.3726020000000001</v>
      </c>
      <c r="FT70" s="104">
        <v>1.975365</v>
      </c>
      <c r="FU70" s="104">
        <v>1.8122720000000001</v>
      </c>
      <c r="FV70" s="104">
        <v>2.3287049999999998</v>
      </c>
      <c r="FW70" s="104">
        <v>1.846522</v>
      </c>
      <c r="FX70" s="104">
        <v>1.8663749999999999</v>
      </c>
      <c r="FY70" s="104">
        <v>1.167975</v>
      </c>
      <c r="FZ70" s="104">
        <v>1.6288009999999999</v>
      </c>
      <c r="GA70" s="104">
        <v>0.76553099999999996</v>
      </c>
      <c r="GB70" s="104">
        <v>2.0710470000000001</v>
      </c>
      <c r="GC70" s="104">
        <v>2.0130210000000002</v>
      </c>
      <c r="GD70" s="104">
        <v>1.8797170000000001</v>
      </c>
      <c r="GE70" s="104">
        <v>1.69</v>
      </c>
      <c r="GF70" s="104">
        <v>2.0307659999999998</v>
      </c>
      <c r="GG70" s="104">
        <v>2.0022500000000001</v>
      </c>
      <c r="GH70" s="104">
        <v>1.652701</v>
      </c>
      <c r="GI70" s="104">
        <v>2.437837</v>
      </c>
      <c r="GJ70" s="104">
        <v>1.6377649999999999</v>
      </c>
      <c r="GK70" s="105">
        <v>9.1594160000000002</v>
      </c>
      <c r="GL70" s="106">
        <v>6.1109349999999996</v>
      </c>
      <c r="GM70" s="106">
        <v>7.1761470000000003</v>
      </c>
      <c r="GN70" s="106">
        <v>6.6783580000000002</v>
      </c>
      <c r="GO70" s="106">
        <v>6.5128950000000003</v>
      </c>
      <c r="GP70" s="106">
        <v>7.2008619999999999</v>
      </c>
      <c r="GQ70" s="106">
        <v>3.7237070000000001</v>
      </c>
      <c r="GR70" s="105">
        <v>5.694064</v>
      </c>
      <c r="GS70" s="105">
        <v>6.3481860000000001</v>
      </c>
      <c r="GT70" s="107">
        <v>66.98</v>
      </c>
    </row>
    <row r="71" spans="1:202" x14ac:dyDescent="0.3">
      <c r="A71" s="15">
        <v>58</v>
      </c>
      <c r="B71" s="100" t="s">
        <v>97</v>
      </c>
      <c r="C71" s="115" t="s">
        <v>39</v>
      </c>
      <c r="D71" s="93">
        <v>1</v>
      </c>
      <c r="E71" s="99">
        <v>526675</v>
      </c>
      <c r="F71" s="99">
        <v>2445800</v>
      </c>
      <c r="G71" s="99">
        <v>200</v>
      </c>
      <c r="H71" s="99">
        <v>150</v>
      </c>
      <c r="I71" s="99">
        <v>40</v>
      </c>
      <c r="J71" s="95">
        <v>5867.3</v>
      </c>
      <c r="K71" s="109">
        <v>289697</v>
      </c>
      <c r="L71" s="109">
        <v>270642.40000000002</v>
      </c>
      <c r="M71" s="109">
        <v>267253.59999999998</v>
      </c>
      <c r="N71" s="110">
        <v>267645</v>
      </c>
      <c r="O71" s="109">
        <v>233272</v>
      </c>
      <c r="P71" s="108">
        <v>0.93422598706238924</v>
      </c>
      <c r="Q71" s="108">
        <v>0.87284933542771581</v>
      </c>
      <c r="R71" s="108">
        <v>0.93430213622330482</v>
      </c>
      <c r="S71" s="109">
        <v>77095</v>
      </c>
      <c r="T71" s="109">
        <v>119505.8</v>
      </c>
      <c r="U71" s="109">
        <v>130113.5</v>
      </c>
      <c r="V71" s="109">
        <v>183768</v>
      </c>
      <c r="W71" s="108">
        <v>1.5501037667323856</v>
      </c>
      <c r="X71" s="108">
        <v>1.4123637257953572</v>
      </c>
      <c r="Y71" s="108">
        <v>0.9111414062121892</v>
      </c>
      <c r="Z71" s="116">
        <v>2882</v>
      </c>
      <c r="AA71" s="111">
        <v>4611</v>
      </c>
      <c r="AB71" s="112">
        <v>1.5999306037473977</v>
      </c>
      <c r="AC71" s="109">
        <v>288235.03000000003</v>
      </c>
      <c r="AD71" s="109">
        <v>141677</v>
      </c>
      <c r="AE71" s="109">
        <v>126482</v>
      </c>
      <c r="AF71" s="108">
        <v>0.49153466344925717</v>
      </c>
      <c r="AG71" s="108">
        <v>0.89274975649006905</v>
      </c>
      <c r="AH71" s="109">
        <v>46381.919999999998</v>
      </c>
      <c r="AI71" s="109">
        <v>47493</v>
      </c>
      <c r="AJ71" s="109">
        <v>46537</v>
      </c>
      <c r="AK71" s="108">
        <v>1.0239545073919452</v>
      </c>
      <c r="AL71" s="108">
        <v>0.97987114161788857</v>
      </c>
      <c r="AM71" s="109">
        <v>112274.78</v>
      </c>
      <c r="AN71" s="109">
        <v>257755.99999999997</v>
      </c>
      <c r="AO71" s="109">
        <v>268647</v>
      </c>
      <c r="AP71" s="108">
        <v>2.2957489139688003</v>
      </c>
      <c r="AQ71" s="108">
        <v>1.0422529747009781</v>
      </c>
      <c r="AR71" s="108">
        <v>2.9803217577290493</v>
      </c>
      <c r="AS71" s="108">
        <v>0.73391217309326229</v>
      </c>
      <c r="AT71" s="108">
        <v>0.64403978440189391</v>
      </c>
      <c r="AU71" s="108">
        <v>0.24625266422659342</v>
      </c>
      <c r="AV71" s="108">
        <v>0.87754340098682648</v>
      </c>
      <c r="AW71" s="108">
        <v>0.28061593757035169</v>
      </c>
      <c r="AX71" s="96">
        <v>3.9947571153434622</v>
      </c>
      <c r="AY71" s="96">
        <v>127.34988836432431</v>
      </c>
      <c r="AZ71" s="96">
        <v>1.0645391081350621</v>
      </c>
      <c r="BA71" s="96">
        <v>108.14173469909498</v>
      </c>
      <c r="BB71" s="96">
        <v>1.0095465393794749</v>
      </c>
      <c r="BC71" s="96">
        <v>-3.0666666666666664</v>
      </c>
      <c r="BD71" s="96">
        <v>2.2000000000000002</v>
      </c>
      <c r="BE71" s="96">
        <v>46.217341936836817</v>
      </c>
      <c r="BF71" s="96">
        <f t="shared" si="122"/>
        <v>53.77796724984514</v>
      </c>
      <c r="BG71" s="96">
        <v>25.58755885935976</v>
      </c>
      <c r="BH71" s="96">
        <v>4.8011853961184903E-2</v>
      </c>
      <c r="BI71" s="96">
        <v>0.10002469575246854</v>
      </c>
      <c r="BJ71" s="96">
        <v>2.3418195664860706</v>
      </c>
      <c r="BK71" s="96">
        <v>25.700552274285656</v>
      </c>
      <c r="BL71" s="96">
        <v>60.982456140350884</v>
      </c>
      <c r="BM71" s="102">
        <v>78</v>
      </c>
      <c r="BN71" s="102">
        <v>8</v>
      </c>
      <c r="BO71" s="102">
        <v>14</v>
      </c>
      <c r="BP71" s="102">
        <v>40</v>
      </c>
      <c r="BQ71" s="102">
        <v>63</v>
      </c>
      <c r="BR71" s="102">
        <v>96</v>
      </c>
      <c r="BS71" s="102">
        <v>23</v>
      </c>
      <c r="BT71" s="102">
        <v>15</v>
      </c>
      <c r="BU71" s="40">
        <v>25.636120000000002</v>
      </c>
      <c r="BV71" s="118">
        <v>1</v>
      </c>
      <c r="BW71" s="118">
        <v>342</v>
      </c>
      <c r="BX71" s="118">
        <v>1295</v>
      </c>
      <c r="BY71" s="118">
        <v>2245</v>
      </c>
      <c r="BZ71" s="102">
        <v>85</v>
      </c>
      <c r="CA71" s="102">
        <v>45</v>
      </c>
      <c r="CB71" s="108">
        <v>60.3</v>
      </c>
      <c r="CC71" s="108">
        <v>62</v>
      </c>
      <c r="CD71" s="108">
        <v>1.8000000000000043</v>
      </c>
      <c r="CE71" s="108">
        <v>1.5</v>
      </c>
      <c r="CF71" s="108">
        <v>3.2000000000000028</v>
      </c>
      <c r="CG71" s="108">
        <v>1.0293637846655792</v>
      </c>
      <c r="CH71" s="108">
        <v>1.0238095238095237</v>
      </c>
      <c r="CI71" s="108">
        <v>1.0522022838499185</v>
      </c>
      <c r="CJ71" s="108">
        <v>308.8</v>
      </c>
      <c r="CK71" s="108">
        <v>338.3</v>
      </c>
      <c r="CL71" s="108">
        <v>23.699999999999989</v>
      </c>
      <c r="CM71" s="108">
        <v>6.0999999999999659</v>
      </c>
      <c r="CN71" s="108">
        <v>35.599999999999966</v>
      </c>
      <c r="CO71" s="108">
        <v>1.0765009683666882</v>
      </c>
      <c r="CP71" s="108">
        <v>1.0179781903919833</v>
      </c>
      <c r="CQ71" s="108">
        <v>1.1149128469980631</v>
      </c>
      <c r="CR71" s="108">
        <v>45.6</v>
      </c>
      <c r="CS71" s="108">
        <v>45.5</v>
      </c>
      <c r="CT71" s="108">
        <v>-0.20000000000000284</v>
      </c>
      <c r="CU71" s="108">
        <v>-0.39999999999999858</v>
      </c>
      <c r="CV71" s="108">
        <v>-0.5</v>
      </c>
      <c r="CW71" s="108">
        <v>0.99570815450643768</v>
      </c>
      <c r="CX71" s="108">
        <v>0.99139784946236564</v>
      </c>
      <c r="CY71" s="108">
        <v>0.98927038626609443</v>
      </c>
      <c r="CZ71" s="108">
        <v>248.9</v>
      </c>
      <c r="DA71" s="108">
        <v>265.89999999999998</v>
      </c>
      <c r="DB71" s="108">
        <v>12.900000000000006</v>
      </c>
      <c r="DC71" s="108">
        <v>-1.8999999999999773</v>
      </c>
      <c r="DD71" s="108">
        <v>15.099999999999994</v>
      </c>
      <c r="DE71" s="108">
        <v>1.0516206482593038</v>
      </c>
      <c r="DF71" s="108">
        <v>0.992881228924691</v>
      </c>
      <c r="DG71" s="108">
        <v>1.0604241696678671</v>
      </c>
      <c r="DH71" s="108">
        <v>14.7</v>
      </c>
      <c r="DI71" s="108">
        <v>16.5</v>
      </c>
      <c r="DJ71" s="108">
        <v>2</v>
      </c>
      <c r="DK71" s="108">
        <v>1.8999999999999986</v>
      </c>
      <c r="DL71" s="108">
        <v>3.6999999999999993</v>
      </c>
      <c r="DM71" s="108">
        <v>1.1273885350318471</v>
      </c>
      <c r="DN71" s="108">
        <v>1.1085714285714285</v>
      </c>
      <c r="DO71" s="108">
        <v>1.2356687898089171</v>
      </c>
      <c r="DP71" s="108">
        <v>59.9</v>
      </c>
      <c r="DQ71" s="108">
        <v>72.400000000000006</v>
      </c>
      <c r="DR71" s="108">
        <v>10.800000000000004</v>
      </c>
      <c r="DS71" s="108">
        <v>8</v>
      </c>
      <c r="DT71" s="108">
        <v>20.500000000000007</v>
      </c>
      <c r="DU71" s="108">
        <v>1.1773399014778325</v>
      </c>
      <c r="DV71" s="108">
        <v>1.1089918256130791</v>
      </c>
      <c r="DW71" s="108">
        <v>1.336617405582923</v>
      </c>
      <c r="DX71" s="108">
        <v>3.7</v>
      </c>
      <c r="DY71" s="108">
        <v>5.7</v>
      </c>
      <c r="DZ71" s="108">
        <v>0.89999999999999947</v>
      </c>
      <c r="EA71" s="108">
        <v>-1.2999999999999998</v>
      </c>
      <c r="EB71" s="108">
        <v>0.70000000000000018</v>
      </c>
      <c r="EC71" s="108">
        <v>1.2368421052631575</v>
      </c>
      <c r="ED71" s="108">
        <v>0.77586206896551724</v>
      </c>
      <c r="EE71" s="108">
        <v>1.1842105263157894</v>
      </c>
      <c r="EF71" s="97">
        <v>6.2165725715579407</v>
      </c>
      <c r="EG71" s="99">
        <v>139.98458333333332</v>
      </c>
      <c r="EH71" s="99">
        <v>65.270833333333343</v>
      </c>
      <c r="EI71" s="103">
        <v>46233</v>
      </c>
      <c r="EJ71" s="103">
        <v>46233</v>
      </c>
      <c r="EK71" s="103">
        <v>44492</v>
      </c>
      <c r="EL71" s="103">
        <v>44492</v>
      </c>
      <c r="EM71" s="103">
        <v>352.1</v>
      </c>
      <c r="EN71" s="103">
        <v>38304.800000000003</v>
      </c>
      <c r="EO71" s="103">
        <v>20230</v>
      </c>
      <c r="EP71" s="103">
        <v>20818</v>
      </c>
      <c r="EQ71" s="103">
        <v>37412</v>
      </c>
      <c r="ER71" s="103">
        <v>4657</v>
      </c>
      <c r="ES71" s="103">
        <v>29775</v>
      </c>
      <c r="ET71" s="103">
        <v>8702</v>
      </c>
      <c r="EU71" s="103">
        <v>48017</v>
      </c>
      <c r="EV71" s="103">
        <v>56719</v>
      </c>
      <c r="EW71" s="99">
        <v>145570.00000000006</v>
      </c>
      <c r="EX71" s="113">
        <v>1</v>
      </c>
      <c r="EY71" s="109">
        <v>9300000</v>
      </c>
      <c r="EZ71" s="109">
        <v>25414363</v>
      </c>
      <c r="FA71" s="109">
        <v>34714363</v>
      </c>
      <c r="FB71" s="114">
        <v>0.26790065921991252</v>
      </c>
      <c r="FC71" s="114">
        <v>95942</v>
      </c>
      <c r="FD71" s="114">
        <v>130616</v>
      </c>
      <c r="FE71" s="114">
        <v>35.846737282594482</v>
      </c>
      <c r="FF71" s="114">
        <v>55.993003875304368</v>
      </c>
      <c r="FG71" s="103">
        <v>30.182135556627394</v>
      </c>
      <c r="FH71" s="103">
        <v>0.31159803088418814</v>
      </c>
      <c r="FI71" s="103">
        <v>16.294969261275334</v>
      </c>
      <c r="FJ71" s="103">
        <v>10.425136084889409</v>
      </c>
      <c r="FK71" s="103">
        <v>42.786161066323679</v>
      </c>
      <c r="FL71" s="103">
        <v>10.164067464418872</v>
      </c>
      <c r="FM71" s="103">
        <v>89.574863915110598</v>
      </c>
      <c r="FN71" s="103">
        <v>0.11638461538461536</v>
      </c>
      <c r="FO71" s="104">
        <v>1.0989640000000001</v>
      </c>
      <c r="FP71" s="104">
        <v>1.5454349999999999</v>
      </c>
      <c r="FQ71" s="104">
        <v>1.750016</v>
      </c>
      <c r="FR71" s="104">
        <v>0.94612430000000003</v>
      </c>
      <c r="FS71" s="104">
        <v>2.5864419999999999</v>
      </c>
      <c r="FT71" s="104">
        <v>2.0936170000000001</v>
      </c>
      <c r="FU71" s="104">
        <v>1.749295</v>
      </c>
      <c r="FV71" s="104">
        <v>1.859686</v>
      </c>
      <c r="FW71" s="104">
        <v>1.9926999999999999</v>
      </c>
      <c r="FX71" s="104">
        <v>2.1129850000000001</v>
      </c>
      <c r="FY71" s="104">
        <v>1.6731499999999999</v>
      </c>
      <c r="FZ71" s="104">
        <v>1.8749530000000001</v>
      </c>
      <c r="GA71" s="104">
        <v>1.119691</v>
      </c>
      <c r="GB71" s="104">
        <v>1.8690960000000001</v>
      </c>
      <c r="GC71" s="104">
        <v>1.8364389999999999</v>
      </c>
      <c r="GD71" s="104">
        <v>1.7226349999999999</v>
      </c>
      <c r="GE71" s="104">
        <v>1.429861</v>
      </c>
      <c r="GF71" s="104">
        <v>1.8177570000000001</v>
      </c>
      <c r="GG71" s="104">
        <v>1.988003</v>
      </c>
      <c r="GH71" s="104">
        <v>1.57728</v>
      </c>
      <c r="GI71" s="104">
        <v>1.616878</v>
      </c>
      <c r="GJ71" s="104">
        <v>1.594679</v>
      </c>
      <c r="GK71" s="105">
        <v>7.3715549999999999</v>
      </c>
      <c r="GL71" s="106">
        <v>4.4353210000000001</v>
      </c>
      <c r="GM71" s="106">
        <v>5.530767</v>
      </c>
      <c r="GN71" s="106">
        <v>5.4800209999999998</v>
      </c>
      <c r="GO71" s="106">
        <v>6.5652799999999996</v>
      </c>
      <c r="GP71" s="106">
        <v>3.5961560000000001</v>
      </c>
      <c r="GQ71" s="106">
        <v>3.303204</v>
      </c>
      <c r="GR71" s="105">
        <v>4.7640380000000002</v>
      </c>
      <c r="GS71" s="105">
        <v>6.6536390000000001</v>
      </c>
      <c r="GT71" s="107">
        <v>53.67</v>
      </c>
    </row>
    <row r="72" spans="1:202" x14ac:dyDescent="0.3">
      <c r="A72" s="15">
        <v>59</v>
      </c>
      <c r="B72" s="100" t="s">
        <v>98</v>
      </c>
      <c r="C72" s="115" t="s">
        <v>68</v>
      </c>
      <c r="D72" s="93">
        <v>1</v>
      </c>
      <c r="E72" s="99">
        <v>769408</v>
      </c>
      <c r="F72" s="99">
        <v>1806141</v>
      </c>
      <c r="G72" s="99">
        <v>200</v>
      </c>
      <c r="H72" s="99">
        <v>0</v>
      </c>
      <c r="I72" s="99">
        <v>80</v>
      </c>
      <c r="J72" s="95">
        <v>5033.2</v>
      </c>
      <c r="K72" s="109">
        <v>179027</v>
      </c>
      <c r="L72" s="109">
        <v>202699.1</v>
      </c>
      <c r="M72" s="109">
        <v>202646.8</v>
      </c>
      <c r="N72" s="110">
        <v>202551.9</v>
      </c>
      <c r="O72" s="109">
        <v>212172</v>
      </c>
      <c r="P72" s="108">
        <v>1.132225685367652</v>
      </c>
      <c r="Q72" s="108">
        <v>1.0470037177803067</v>
      </c>
      <c r="R72" s="108">
        <v>0.92473058270209407</v>
      </c>
      <c r="S72" s="109">
        <v>69700</v>
      </c>
      <c r="T72" s="109">
        <v>91951.5</v>
      </c>
      <c r="U72" s="109">
        <v>92019.1</v>
      </c>
      <c r="V72" s="109">
        <v>100171</v>
      </c>
      <c r="W72" s="108">
        <v>1.3192421916471786</v>
      </c>
      <c r="X72" s="108">
        <v>1.0885882540879654</v>
      </c>
      <c r="Y72" s="108">
        <v>0.82516179438498449</v>
      </c>
      <c r="Z72" s="116">
        <v>7931</v>
      </c>
      <c r="AA72" s="111">
        <v>9389</v>
      </c>
      <c r="AB72" s="112">
        <v>1.1838355818938344</v>
      </c>
      <c r="AC72" s="109">
        <v>117853.79</v>
      </c>
      <c r="AD72" s="109">
        <v>101261</v>
      </c>
      <c r="AE72" s="109">
        <v>93768</v>
      </c>
      <c r="AF72" s="108">
        <v>0.85920988022633615</v>
      </c>
      <c r="AG72" s="108">
        <v>0.92600383164464461</v>
      </c>
      <c r="AH72" s="109">
        <v>62777.21</v>
      </c>
      <c r="AI72" s="109">
        <v>79067</v>
      </c>
      <c r="AJ72" s="109">
        <v>90249</v>
      </c>
      <c r="AK72" s="108">
        <v>1.2594815940116801</v>
      </c>
      <c r="AL72" s="108">
        <v>1.1414225729751606</v>
      </c>
      <c r="AM72" s="109">
        <v>81854.66</v>
      </c>
      <c r="AN72" s="109">
        <v>135046</v>
      </c>
      <c r="AO72" s="109">
        <v>140001</v>
      </c>
      <c r="AP72" s="108">
        <v>1.6498187174839223</v>
      </c>
      <c r="AQ72" s="108">
        <v>1.0366909298244316</v>
      </c>
      <c r="AR72" s="108">
        <v>2.2067136224911019</v>
      </c>
      <c r="AS72" s="108">
        <v>1.3353054862381244</v>
      </c>
      <c r="AT72" s="108">
        <v>1.314395508635591</v>
      </c>
      <c r="AU72" s="108">
        <v>0.60511045594159729</v>
      </c>
      <c r="AV72" s="108">
        <v>0.98434067873004716</v>
      </c>
      <c r="AW72" s="108">
        <v>0.61473681725953255</v>
      </c>
      <c r="AX72" s="96">
        <v>4.1639803472577315</v>
      </c>
      <c r="AY72" s="96">
        <v>223.05888897719149</v>
      </c>
      <c r="AZ72" s="96">
        <v>1.0549708701371923</v>
      </c>
      <c r="BA72" s="96">
        <v>123.18207104823969</v>
      </c>
      <c r="BB72" s="96">
        <v>0.85481869571211921</v>
      </c>
      <c r="BC72" s="96">
        <v>-2.3666666666666671</v>
      </c>
      <c r="BD72" s="96">
        <v>2.4433333333333334</v>
      </c>
      <c r="BE72" s="96">
        <v>95.645564731198618</v>
      </c>
      <c r="BF72" s="96">
        <f t="shared" si="122"/>
        <v>4.3520442883154438</v>
      </c>
      <c r="BG72" s="96">
        <v>1.3334314248404481E-2</v>
      </c>
      <c r="BH72" s="96">
        <v>5.3061374629857827E-2</v>
      </c>
      <c r="BI72" s="96">
        <v>2.1886667524967356E-2</v>
      </c>
      <c r="BJ72" s="96">
        <v>2.2990196980007724E-3</v>
      </c>
      <c r="BK72" s="96">
        <v>4.2614629122142134</v>
      </c>
      <c r="BL72" s="96">
        <v>48.137124043424095</v>
      </c>
      <c r="BM72" s="102">
        <v>39</v>
      </c>
      <c r="BN72" s="102">
        <v>27</v>
      </c>
      <c r="BO72" s="102">
        <v>34</v>
      </c>
      <c r="BP72" s="102">
        <v>19</v>
      </c>
      <c r="BQ72" s="102">
        <v>43</v>
      </c>
      <c r="BR72" s="102">
        <v>99</v>
      </c>
      <c r="BS72" s="102">
        <v>69</v>
      </c>
      <c r="BT72" s="102">
        <v>79</v>
      </c>
      <c r="BU72" s="40">
        <v>91.629959999999997</v>
      </c>
      <c r="BV72" s="118">
        <v>4</v>
      </c>
      <c r="BW72" s="118">
        <v>316</v>
      </c>
      <c r="BX72" s="118">
        <v>1256</v>
      </c>
      <c r="BY72" s="118">
        <v>1949.2</v>
      </c>
      <c r="BZ72" s="102">
        <v>87</v>
      </c>
      <c r="CA72" s="102">
        <v>62</v>
      </c>
      <c r="CB72" s="108">
        <v>52.3</v>
      </c>
      <c r="CC72" s="108">
        <v>55.2</v>
      </c>
      <c r="CD72" s="108">
        <v>3</v>
      </c>
      <c r="CE72" s="108">
        <v>0.89999999999999858</v>
      </c>
      <c r="CF72" s="108">
        <v>3.8000000000000043</v>
      </c>
      <c r="CG72" s="108">
        <v>1.0562851782363978</v>
      </c>
      <c r="CH72" s="108">
        <v>1.0160142348754448</v>
      </c>
      <c r="CI72" s="108">
        <v>1.0712945590994372</v>
      </c>
      <c r="CJ72" s="108">
        <v>240.1</v>
      </c>
      <c r="CK72" s="108">
        <v>305.3</v>
      </c>
      <c r="CL72" s="108">
        <v>51.099999999999994</v>
      </c>
      <c r="CM72" s="108">
        <v>25.300000000000011</v>
      </c>
      <c r="CN72" s="108">
        <v>90.500000000000028</v>
      </c>
      <c r="CO72" s="108">
        <v>1.2119452509332227</v>
      </c>
      <c r="CP72" s="108">
        <v>1.0825987593862227</v>
      </c>
      <c r="CQ72" s="108">
        <v>1.3753629199502282</v>
      </c>
      <c r="CR72" s="108">
        <v>50.5</v>
      </c>
      <c r="CS72" s="108">
        <v>53.5</v>
      </c>
      <c r="CT72" s="108">
        <v>3.2000000000000028</v>
      </c>
      <c r="CU72" s="108">
        <v>1</v>
      </c>
      <c r="CV72" s="108">
        <v>4</v>
      </c>
      <c r="CW72" s="108">
        <v>1.0621359223300972</v>
      </c>
      <c r="CX72" s="108">
        <v>1.0183486238532109</v>
      </c>
      <c r="CY72" s="108">
        <v>1.0776699029126213</v>
      </c>
      <c r="CZ72" s="108">
        <v>235</v>
      </c>
      <c r="DA72" s="108">
        <v>299.10000000000002</v>
      </c>
      <c r="DB72" s="108">
        <v>50.199999999999989</v>
      </c>
      <c r="DC72" s="108">
        <v>25.199999999999989</v>
      </c>
      <c r="DD72" s="108">
        <v>89.300000000000011</v>
      </c>
      <c r="DE72" s="108">
        <v>1.2127118644067796</v>
      </c>
      <c r="DF72" s="108">
        <v>1.0839720093302232</v>
      </c>
      <c r="DG72" s="108">
        <v>1.3783898305084745</v>
      </c>
      <c r="DH72" s="108">
        <v>1.8</v>
      </c>
      <c r="DI72" s="108">
        <v>1.7</v>
      </c>
      <c r="DJ72" s="108">
        <v>-0.19999999999999996</v>
      </c>
      <c r="DK72" s="108">
        <v>-9.9999999999999867E-2</v>
      </c>
      <c r="DL72" s="108">
        <v>-0.19999999999999996</v>
      </c>
      <c r="DM72" s="108">
        <v>0.92857142857142871</v>
      </c>
      <c r="DN72" s="108">
        <v>0.96296296296296291</v>
      </c>
      <c r="DO72" s="108">
        <v>0.92857142857142871</v>
      </c>
      <c r="DP72" s="108">
        <v>5.0999999999999996</v>
      </c>
      <c r="DQ72" s="108">
        <v>6.2</v>
      </c>
      <c r="DR72" s="108">
        <v>0.90000000000000036</v>
      </c>
      <c r="DS72" s="108">
        <v>9.9999999999999645E-2</v>
      </c>
      <c r="DT72" s="108">
        <v>1.2000000000000002</v>
      </c>
      <c r="DU72" s="108">
        <v>1.1475409836065575</v>
      </c>
      <c r="DV72" s="108">
        <v>1.0138888888888888</v>
      </c>
      <c r="DW72" s="108">
        <v>1.1967213114754098</v>
      </c>
      <c r="DX72" s="108">
        <v>6.6</v>
      </c>
      <c r="DY72" s="108">
        <v>7.8</v>
      </c>
      <c r="DZ72" s="108">
        <v>0.5</v>
      </c>
      <c r="EA72" s="108">
        <v>-0.70000000000000018</v>
      </c>
      <c r="EB72" s="108">
        <v>0.5</v>
      </c>
      <c r="EC72" s="108">
        <v>1.0746268656716418</v>
      </c>
      <c r="ED72" s="108">
        <v>0.91139240506329111</v>
      </c>
      <c r="EE72" s="108">
        <v>1.0746268656716418</v>
      </c>
      <c r="EF72" s="97">
        <v>2.897377197014507</v>
      </c>
      <c r="EG72" s="99">
        <v>93.040625000000006</v>
      </c>
      <c r="EH72" s="99">
        <v>38.520833333333336</v>
      </c>
      <c r="EI72" s="103">
        <v>22723.9</v>
      </c>
      <c r="EJ72" s="103">
        <v>24582.300000000003</v>
      </c>
      <c r="EK72" s="103">
        <v>94910.399999999994</v>
      </c>
      <c r="EL72" s="103">
        <v>94910.399999999994</v>
      </c>
      <c r="EM72" s="103">
        <v>1546.6</v>
      </c>
      <c r="EN72" s="103">
        <v>89088.57</v>
      </c>
      <c r="EO72" s="103">
        <v>18000</v>
      </c>
      <c r="EP72" s="103">
        <v>7100</v>
      </c>
      <c r="EQ72" s="103">
        <v>118719</v>
      </c>
      <c r="ER72" s="103">
        <v>952</v>
      </c>
      <c r="ES72" s="103">
        <v>6108</v>
      </c>
      <c r="ET72" s="103">
        <v>55775</v>
      </c>
      <c r="EU72" s="103">
        <v>79539</v>
      </c>
      <c r="EV72" s="103">
        <v>135314</v>
      </c>
      <c r="EW72" s="99">
        <v>78125.999999999956</v>
      </c>
      <c r="EX72" s="113">
        <v>1</v>
      </c>
      <c r="EY72" s="109">
        <v>10606956</v>
      </c>
      <c r="EZ72" s="109">
        <v>84411519</v>
      </c>
      <c r="FA72" s="109">
        <v>95018475</v>
      </c>
      <c r="FB72" s="114">
        <v>0.11163046858381521</v>
      </c>
      <c r="FC72" s="114">
        <v>0</v>
      </c>
      <c r="FD72" s="114">
        <v>125280</v>
      </c>
      <c r="FE72" s="114">
        <v>0</v>
      </c>
      <c r="FF72" s="114">
        <v>59.046434025224812</v>
      </c>
      <c r="FG72" s="103">
        <v>63.357785422936011</v>
      </c>
      <c r="FH72" s="103">
        <v>10.669785039791186</v>
      </c>
      <c r="FI72" s="103">
        <v>0</v>
      </c>
      <c r="FJ72" s="103">
        <v>19.095778223006249</v>
      </c>
      <c r="FK72" s="103">
        <v>6.8766513142665575</v>
      </c>
      <c r="FL72" s="103">
        <v>71.787769698033983</v>
      </c>
      <c r="FM72" s="103">
        <v>80.904221776993751</v>
      </c>
      <c r="FN72" s="103">
        <v>0.23602944078298277</v>
      </c>
      <c r="FO72" s="104">
        <v>1.129656</v>
      </c>
      <c r="FP72" s="104">
        <v>1.7237659999999999</v>
      </c>
      <c r="FQ72" s="104">
        <v>1.635534</v>
      </c>
      <c r="FR72" s="104">
        <v>0.65649069999999998</v>
      </c>
      <c r="FS72" s="104">
        <v>2.4498880000000001</v>
      </c>
      <c r="FT72" s="104">
        <v>1.9836039999999999</v>
      </c>
      <c r="FU72" s="104">
        <v>1.5854459999999999</v>
      </c>
      <c r="FV72" s="104">
        <v>1.8978189999999999</v>
      </c>
      <c r="FW72" s="104">
        <v>1.802397</v>
      </c>
      <c r="FX72" s="104">
        <v>2.0749119999999999</v>
      </c>
      <c r="FY72" s="104">
        <v>1.481349</v>
      </c>
      <c r="FZ72" s="104">
        <v>1.8791819999999999</v>
      </c>
      <c r="GA72" s="104">
        <v>0.94197649999999999</v>
      </c>
      <c r="GB72" s="104">
        <v>1.8128120000000001</v>
      </c>
      <c r="GC72" s="104">
        <v>1.7355290000000001</v>
      </c>
      <c r="GD72" s="104">
        <v>1.641454</v>
      </c>
      <c r="GE72" s="104">
        <v>1.3973880000000001</v>
      </c>
      <c r="GF72" s="104">
        <v>1.8994690000000001</v>
      </c>
      <c r="GG72" s="104">
        <v>1.9242319999999999</v>
      </c>
      <c r="GH72" s="104">
        <v>1.34304</v>
      </c>
      <c r="GI72" s="104">
        <v>2.3325650000000002</v>
      </c>
      <c r="GJ72" s="104">
        <v>1.6901539999999999</v>
      </c>
      <c r="GK72" s="105">
        <v>9.1702209999999997</v>
      </c>
      <c r="GL72" s="106">
        <v>4.342371</v>
      </c>
      <c r="GM72" s="106">
        <v>6.273847</v>
      </c>
      <c r="GN72" s="106">
        <v>8.1052959999999992</v>
      </c>
      <c r="GO72" s="106">
        <v>5.9134070000000003</v>
      </c>
      <c r="GP72" s="106">
        <v>5.2936100000000001</v>
      </c>
      <c r="GQ72" s="106">
        <v>2.5788120000000001</v>
      </c>
      <c r="GR72" s="105">
        <v>5.0045900000000003</v>
      </c>
      <c r="GS72" s="105">
        <v>4.48576</v>
      </c>
      <c r="GT72" s="107">
        <v>60.95</v>
      </c>
    </row>
    <row r="73" spans="1:202" x14ac:dyDescent="0.3">
      <c r="A73" s="15">
        <v>60</v>
      </c>
      <c r="B73" s="100" t="s">
        <v>99</v>
      </c>
      <c r="C73" s="115" t="s">
        <v>33</v>
      </c>
      <c r="D73" s="93">
        <v>0</v>
      </c>
      <c r="E73" s="98">
        <v>641961</v>
      </c>
      <c r="F73" s="99">
        <v>1086106</v>
      </c>
      <c r="G73" s="99">
        <v>2</v>
      </c>
      <c r="H73" s="99">
        <v>0</v>
      </c>
      <c r="I73" s="99">
        <v>0</v>
      </c>
      <c r="J73" s="95">
        <v>2341.1999999999998</v>
      </c>
      <c r="K73" s="109">
        <v>1309</v>
      </c>
      <c r="L73" s="109">
        <v>1741.23</v>
      </c>
      <c r="M73" s="109">
        <v>1741.23</v>
      </c>
      <c r="N73" s="110">
        <v>1598.88</v>
      </c>
      <c r="O73" s="109">
        <v>2965</v>
      </c>
      <c r="P73" s="108">
        <v>1.3299465648854962</v>
      </c>
      <c r="Q73" s="108">
        <v>1.70241586931691</v>
      </c>
      <c r="R73" s="108">
        <v>1.2800633606384646</v>
      </c>
      <c r="S73" s="109">
        <v>4816</v>
      </c>
      <c r="T73" s="109">
        <v>5740.65</v>
      </c>
      <c r="U73" s="109">
        <v>5766.65</v>
      </c>
      <c r="V73" s="109">
        <v>6011</v>
      </c>
      <c r="W73" s="108">
        <v>1.1919555740087191</v>
      </c>
      <c r="X73" s="108">
        <v>1.0423656081766404</v>
      </c>
      <c r="Y73" s="108">
        <v>0.87450038483482562</v>
      </c>
      <c r="Z73" s="111">
        <v>0</v>
      </c>
      <c r="AA73" s="111">
        <v>0</v>
      </c>
      <c r="AB73" s="112">
        <v>1</v>
      </c>
      <c r="AC73" s="109">
        <v>2290.9</v>
      </c>
      <c r="AD73" s="109">
        <v>2312</v>
      </c>
      <c r="AE73" s="109">
        <v>7674</v>
      </c>
      <c r="AF73" s="108">
        <v>1.0092063353549456</v>
      </c>
      <c r="AG73" s="108">
        <v>3.3182014699524429</v>
      </c>
      <c r="AH73" s="109">
        <v>0</v>
      </c>
      <c r="AI73" s="109">
        <v>0</v>
      </c>
      <c r="AJ73" s="109">
        <v>0</v>
      </c>
      <c r="AK73" s="108">
        <v>1</v>
      </c>
      <c r="AL73" s="108">
        <v>1</v>
      </c>
      <c r="AM73" s="109">
        <v>4662.84</v>
      </c>
      <c r="AN73" s="109">
        <v>4372</v>
      </c>
      <c r="AO73" s="109">
        <v>0</v>
      </c>
      <c r="AP73" s="108">
        <v>0.9376393701327661</v>
      </c>
      <c r="AQ73" s="108">
        <v>2.2867596615595701E-4</v>
      </c>
      <c r="AR73" s="108">
        <v>0.49141908813338364</v>
      </c>
      <c r="AS73" s="108">
        <v>0.52892750971872859</v>
      </c>
      <c r="AT73" s="108">
        <v>7675</v>
      </c>
      <c r="AU73" s="108">
        <v>1.0763267493898492</v>
      </c>
      <c r="AV73" s="108">
        <v>14510.49</v>
      </c>
      <c r="AW73" s="108">
        <v>7.4175742957449767E-5</v>
      </c>
      <c r="AX73" s="96">
        <v>4.1172628516703469</v>
      </c>
      <c r="AY73" s="96">
        <v>437.33982573039469</v>
      </c>
      <c r="AZ73" s="96">
        <v>1.0421374045801528</v>
      </c>
      <c r="BA73" s="96">
        <v>363.83051426618829</v>
      </c>
      <c r="BB73" s="96">
        <v>1.005310987843739</v>
      </c>
      <c r="BC73" s="96">
        <v>-2.8444444444444441</v>
      </c>
      <c r="BD73" s="96">
        <v>1.8955555555555559</v>
      </c>
      <c r="BE73" s="96">
        <v>67.561405047995436</v>
      </c>
      <c r="BF73" s="96">
        <f t="shared" si="122"/>
        <v>0.81354958863902771</v>
      </c>
      <c r="BG73" s="96">
        <v>2.3927929077618214E-3</v>
      </c>
      <c r="BH73" s="96">
        <v>6.5801804963450091E-3</v>
      </c>
      <c r="BI73" s="96">
        <v>4.2870872930732638E-3</v>
      </c>
      <c r="BJ73" s="96">
        <v>1.0966967493908348E-3</v>
      </c>
      <c r="BK73" s="96">
        <v>0.79919283119245677</v>
      </c>
      <c r="BL73" s="96">
        <v>57.402141119221405</v>
      </c>
      <c r="BM73" s="102">
        <v>48</v>
      </c>
      <c r="BN73" s="102">
        <v>18</v>
      </c>
      <c r="BO73" s="102">
        <v>34</v>
      </c>
      <c r="BP73" s="102">
        <v>22</v>
      </c>
      <c r="BQ73" s="102">
        <v>46</v>
      </c>
      <c r="BR73" s="102">
        <v>91</v>
      </c>
      <c r="BS73" s="102">
        <v>28</v>
      </c>
      <c r="BT73" s="102">
        <v>82</v>
      </c>
      <c r="BU73" s="40">
        <v>46.960239999999999</v>
      </c>
      <c r="BV73" s="118">
        <v>0</v>
      </c>
      <c r="BW73" s="118">
        <v>0</v>
      </c>
      <c r="BX73" s="118">
        <v>0</v>
      </c>
      <c r="BY73" s="119">
        <v>0</v>
      </c>
      <c r="BZ73" s="102">
        <v>73</v>
      </c>
      <c r="CA73" s="102">
        <v>37</v>
      </c>
      <c r="CB73" s="108">
        <v>237.6</v>
      </c>
      <c r="CC73" s="108">
        <v>238.7</v>
      </c>
      <c r="CD73" s="108">
        <v>0.30000000000001137</v>
      </c>
      <c r="CE73" s="108">
        <v>-0.19999999999998863</v>
      </c>
      <c r="CF73" s="108">
        <v>0.90000000000000568</v>
      </c>
      <c r="CG73" s="108">
        <v>1.0012573344509641</v>
      </c>
      <c r="CH73" s="108">
        <v>0.99916562369628703</v>
      </c>
      <c r="CI73" s="108">
        <v>1.0037720033528919</v>
      </c>
      <c r="CJ73" s="108">
        <v>1052.0999999999999</v>
      </c>
      <c r="CK73" s="108">
        <v>1184.3</v>
      </c>
      <c r="CL73" s="108">
        <v>130.90000000000009</v>
      </c>
      <c r="CM73" s="108">
        <v>-45.099999999999909</v>
      </c>
      <c r="CN73" s="108">
        <v>87.100000000000136</v>
      </c>
      <c r="CO73" s="108">
        <v>1.1242996866394455</v>
      </c>
      <c r="CP73" s="108">
        <v>0.96195056103939935</v>
      </c>
      <c r="CQ73" s="108">
        <v>1.0827081948532904</v>
      </c>
      <c r="CR73" s="108">
        <v>232.4</v>
      </c>
      <c r="CS73" s="108">
        <v>233</v>
      </c>
      <c r="CT73" s="108">
        <v>0.29999999999998295</v>
      </c>
      <c r="CU73" s="108">
        <v>1.1999999999999886</v>
      </c>
      <c r="CV73" s="108">
        <v>1.7999999999999829</v>
      </c>
      <c r="CW73" s="108">
        <v>1.0012853470437018</v>
      </c>
      <c r="CX73" s="108">
        <v>1.0051282051282051</v>
      </c>
      <c r="CY73" s="108">
        <v>1.0077120822622108</v>
      </c>
      <c r="CZ73" s="108">
        <v>1028.8</v>
      </c>
      <c r="DA73" s="108">
        <v>1155.3</v>
      </c>
      <c r="DB73" s="108">
        <v>127.20000000000005</v>
      </c>
      <c r="DC73" s="108">
        <v>-38.599999999999909</v>
      </c>
      <c r="DD73" s="108">
        <v>87.900000000000091</v>
      </c>
      <c r="DE73" s="108">
        <v>1.1235191299281415</v>
      </c>
      <c r="DF73" s="108">
        <v>0.96661765977687464</v>
      </c>
      <c r="DG73" s="108">
        <v>1.0853563798795884</v>
      </c>
      <c r="DH73" s="108">
        <v>5.2</v>
      </c>
      <c r="DI73" s="108">
        <v>5.7</v>
      </c>
      <c r="DJ73" s="108">
        <v>0</v>
      </c>
      <c r="DK73" s="108">
        <v>-1.4000000000000004</v>
      </c>
      <c r="DL73" s="108">
        <v>-0.90000000000000036</v>
      </c>
      <c r="DM73" s="108">
        <v>1</v>
      </c>
      <c r="DN73" s="108">
        <v>0.79104477611940294</v>
      </c>
      <c r="DO73" s="108">
        <v>0.85483870967741926</v>
      </c>
      <c r="DP73" s="108">
        <v>23.3</v>
      </c>
      <c r="DQ73" s="108">
        <v>29</v>
      </c>
      <c r="DR73" s="108">
        <v>3.6999999999999993</v>
      </c>
      <c r="DS73" s="108">
        <v>-6.5</v>
      </c>
      <c r="DT73" s="108">
        <v>-0.80000000000000071</v>
      </c>
      <c r="DU73" s="108">
        <v>1.1522633744855966</v>
      </c>
      <c r="DV73" s="108">
        <v>0.78333333333333333</v>
      </c>
      <c r="DW73" s="108">
        <v>0.96707818930041145</v>
      </c>
      <c r="DX73" s="108">
        <v>0</v>
      </c>
      <c r="DY73" s="108">
        <v>0</v>
      </c>
      <c r="DZ73" s="108">
        <v>0</v>
      </c>
      <c r="EA73" s="108">
        <v>0</v>
      </c>
      <c r="EB73" s="108">
        <v>0</v>
      </c>
      <c r="EC73" s="108">
        <v>1</v>
      </c>
      <c r="ED73" s="108">
        <v>1</v>
      </c>
      <c r="EE73" s="108">
        <v>1</v>
      </c>
      <c r="EF73" s="97">
        <v>2.9889786782197003</v>
      </c>
      <c r="EG73" s="99">
        <v>0</v>
      </c>
      <c r="EH73" s="99">
        <v>20.166666666666664</v>
      </c>
      <c r="EI73" s="103">
        <v>4172.3999999999996</v>
      </c>
      <c r="EJ73" s="103">
        <v>4172.3999999999996</v>
      </c>
      <c r="EK73" s="103">
        <v>0</v>
      </c>
      <c r="EL73" s="103">
        <v>0</v>
      </c>
      <c r="EM73" s="103">
        <v>0</v>
      </c>
      <c r="EN73" s="103">
        <v>2781.3</v>
      </c>
      <c r="EO73" s="103">
        <v>1500</v>
      </c>
      <c r="EP73" s="103">
        <v>0</v>
      </c>
      <c r="EQ73" s="103">
        <v>0</v>
      </c>
      <c r="ER73" s="103">
        <v>0</v>
      </c>
      <c r="ES73" s="103">
        <v>0</v>
      </c>
      <c r="ET73" s="103">
        <v>0</v>
      </c>
      <c r="EU73" s="103">
        <v>0</v>
      </c>
      <c r="EV73" s="103">
        <v>0</v>
      </c>
      <c r="EW73" s="99">
        <v>0</v>
      </c>
      <c r="EX73" s="113">
        <v>0</v>
      </c>
      <c r="EY73" s="109">
        <v>0</v>
      </c>
      <c r="EZ73" s="109">
        <v>0</v>
      </c>
      <c r="FA73" s="109">
        <v>0</v>
      </c>
      <c r="FB73" s="114">
        <v>1</v>
      </c>
      <c r="FC73" s="114">
        <v>0</v>
      </c>
      <c r="FD73" s="114">
        <v>0</v>
      </c>
      <c r="FE73" s="114">
        <v>0</v>
      </c>
      <c r="FF73" s="114">
        <v>0</v>
      </c>
      <c r="FG73" s="103">
        <v>0</v>
      </c>
      <c r="FH73" s="103">
        <v>0</v>
      </c>
      <c r="FI73" s="103">
        <v>0</v>
      </c>
      <c r="FJ73" s="103">
        <v>0</v>
      </c>
      <c r="FK73" s="103">
        <v>0</v>
      </c>
      <c r="FL73" s="103">
        <v>0</v>
      </c>
      <c r="FM73" s="103">
        <v>0</v>
      </c>
      <c r="FN73" s="103">
        <v>0</v>
      </c>
      <c r="FO73" s="104">
        <v>0.90396180000000004</v>
      </c>
      <c r="FP73" s="104">
        <v>1.758859</v>
      </c>
      <c r="FQ73" s="104">
        <v>1.093594</v>
      </c>
      <c r="FR73" s="104">
        <v>0.61294499999999996</v>
      </c>
      <c r="FS73" s="104">
        <v>2.115713</v>
      </c>
      <c r="FT73" s="104">
        <v>1.701184</v>
      </c>
      <c r="FU73" s="104">
        <v>1.802862</v>
      </c>
      <c r="FV73" s="104">
        <v>2.0915140000000001</v>
      </c>
      <c r="FW73" s="104">
        <v>1.789282</v>
      </c>
      <c r="FX73" s="104">
        <v>1.924828</v>
      </c>
      <c r="FY73" s="104">
        <v>1.791563</v>
      </c>
      <c r="FZ73" s="104">
        <v>1.907378</v>
      </c>
      <c r="GA73" s="104">
        <v>1.217733</v>
      </c>
      <c r="GB73" s="104">
        <v>1.5323340000000001</v>
      </c>
      <c r="GC73" s="104">
        <v>1.596946</v>
      </c>
      <c r="GD73" s="104">
        <v>1.858927</v>
      </c>
      <c r="GE73" s="104">
        <v>1.6192660000000001</v>
      </c>
      <c r="GF73" s="104">
        <v>1.802519</v>
      </c>
      <c r="GG73" s="104">
        <v>2.027212</v>
      </c>
      <c r="GH73" s="104">
        <v>1.5549630000000001</v>
      </c>
      <c r="GI73" s="104">
        <v>1.420995</v>
      </c>
      <c r="GJ73" s="104">
        <v>1.6973590000000001</v>
      </c>
      <c r="GK73" s="105">
        <v>9.0235109999999992</v>
      </c>
      <c r="GL73" s="106">
        <v>7.0935550000000003</v>
      </c>
      <c r="GM73" s="106">
        <v>5.5779550000000002</v>
      </c>
      <c r="GN73" s="106">
        <v>6.3200799999999999</v>
      </c>
      <c r="GO73" s="106">
        <v>8.5052990000000008</v>
      </c>
      <c r="GP73" s="106">
        <v>3.617893</v>
      </c>
      <c r="GQ73" s="106">
        <v>2.2047620000000001</v>
      </c>
      <c r="GR73" s="105">
        <v>4.146503</v>
      </c>
      <c r="GS73" s="105">
        <v>5.1052520000000001</v>
      </c>
      <c r="GT73" s="107">
        <v>57.56</v>
      </c>
    </row>
    <row r="74" spans="1:202" x14ac:dyDescent="0.3">
      <c r="A74" s="15">
        <v>61</v>
      </c>
      <c r="B74" s="100" t="s">
        <v>100</v>
      </c>
      <c r="C74" s="115" t="s">
        <v>33</v>
      </c>
      <c r="D74" s="93">
        <v>0</v>
      </c>
      <c r="E74" s="98">
        <v>610879</v>
      </c>
      <c r="F74" s="99">
        <v>1118917</v>
      </c>
      <c r="G74" s="99">
        <v>2</v>
      </c>
      <c r="H74" s="99">
        <v>40</v>
      </c>
      <c r="I74" s="99">
        <v>0</v>
      </c>
      <c r="J74" s="95">
        <v>1520.2</v>
      </c>
      <c r="K74" s="109">
        <v>0</v>
      </c>
      <c r="L74" s="109">
        <v>0</v>
      </c>
      <c r="M74" s="109">
        <v>0</v>
      </c>
      <c r="N74" s="110">
        <v>0</v>
      </c>
      <c r="O74" s="109">
        <v>0</v>
      </c>
      <c r="P74" s="108">
        <v>1</v>
      </c>
      <c r="Q74" s="108">
        <v>1</v>
      </c>
      <c r="R74" s="108">
        <v>1</v>
      </c>
      <c r="S74" s="109">
        <v>0</v>
      </c>
      <c r="T74" s="109">
        <v>0</v>
      </c>
      <c r="U74" s="109">
        <v>0</v>
      </c>
      <c r="V74" s="109">
        <v>0</v>
      </c>
      <c r="W74" s="108">
        <v>1</v>
      </c>
      <c r="X74" s="108">
        <v>1</v>
      </c>
      <c r="Y74" s="108">
        <v>1</v>
      </c>
      <c r="Z74" s="111">
        <v>0</v>
      </c>
      <c r="AA74" s="111">
        <v>0</v>
      </c>
      <c r="AB74" s="112">
        <v>1</v>
      </c>
      <c r="AC74" s="109">
        <v>0</v>
      </c>
      <c r="AD74" s="109">
        <v>0</v>
      </c>
      <c r="AE74" s="109">
        <v>0</v>
      </c>
      <c r="AF74" s="108">
        <v>1</v>
      </c>
      <c r="AG74" s="108">
        <v>1</v>
      </c>
      <c r="AH74" s="109">
        <v>0</v>
      </c>
      <c r="AI74" s="109">
        <v>0</v>
      </c>
      <c r="AJ74" s="109">
        <v>0</v>
      </c>
      <c r="AK74" s="108">
        <v>1</v>
      </c>
      <c r="AL74" s="108">
        <v>1</v>
      </c>
      <c r="AM74" s="109">
        <v>0</v>
      </c>
      <c r="AN74" s="109">
        <v>0</v>
      </c>
      <c r="AO74" s="109">
        <v>0</v>
      </c>
      <c r="AP74" s="108">
        <v>1</v>
      </c>
      <c r="AQ74" s="108">
        <v>1</v>
      </c>
      <c r="AR74" s="108">
        <v>1</v>
      </c>
      <c r="AS74" s="108">
        <v>1</v>
      </c>
      <c r="AT74" s="108">
        <v>1</v>
      </c>
      <c r="AU74" s="108">
        <v>1</v>
      </c>
      <c r="AV74" s="108">
        <v>1</v>
      </c>
      <c r="AW74" s="108">
        <v>1</v>
      </c>
      <c r="AX74" s="96">
        <v>3.8098620687129952</v>
      </c>
      <c r="AY74" s="96">
        <v>682.67333245625571</v>
      </c>
      <c r="AZ74" s="96">
        <v>1.0200511106742678</v>
      </c>
      <c r="BA74" s="96">
        <v>571.30640705170367</v>
      </c>
      <c r="BB74" s="96">
        <v>1.000691323885242</v>
      </c>
      <c r="BC74" s="96">
        <v>-4.7111111111111104</v>
      </c>
      <c r="BD74" s="96">
        <v>1.8211111111111111</v>
      </c>
      <c r="BE74" s="96">
        <v>97.373395516962418</v>
      </c>
      <c r="BF74" s="96">
        <f t="shared" si="122"/>
        <v>0.49721530154472898</v>
      </c>
      <c r="BG74" s="96">
        <v>3.1228438958648664E-3</v>
      </c>
      <c r="BH74" s="96">
        <v>9.7588871745777088E-4</v>
      </c>
      <c r="BI74" s="96">
        <v>4.0011437415768602E-3</v>
      </c>
      <c r="BJ74" s="96">
        <v>9.7588871745777074E-5</v>
      </c>
      <c r="BK74" s="96">
        <v>0.48901783631808371</v>
      </c>
      <c r="BL74" s="96">
        <v>58.107448342143201</v>
      </c>
      <c r="BM74" s="102">
        <v>55</v>
      </c>
      <c r="BN74" s="102">
        <v>18</v>
      </c>
      <c r="BO74" s="102">
        <v>26</v>
      </c>
      <c r="BP74" s="102">
        <v>12</v>
      </c>
      <c r="BQ74" s="102">
        <v>32</v>
      </c>
      <c r="BR74" s="102">
        <v>96</v>
      </c>
      <c r="BS74" s="102">
        <v>37</v>
      </c>
      <c r="BT74" s="102">
        <v>43</v>
      </c>
      <c r="BU74" s="40">
        <v>64.690269999999998</v>
      </c>
      <c r="BV74" s="118">
        <v>0</v>
      </c>
      <c r="BW74" s="118">
        <v>0</v>
      </c>
      <c r="BX74" s="118">
        <v>0</v>
      </c>
      <c r="BY74" s="119">
        <v>0</v>
      </c>
      <c r="BZ74" s="102">
        <v>88</v>
      </c>
      <c r="CA74" s="102">
        <v>57</v>
      </c>
      <c r="CB74" s="108">
        <v>203.9</v>
      </c>
      <c r="CC74" s="108">
        <v>183</v>
      </c>
      <c r="CD74" s="108">
        <v>-32.599999999999994</v>
      </c>
      <c r="CE74" s="108">
        <v>-5.3000000000000114</v>
      </c>
      <c r="CF74" s="108">
        <v>-26.200000000000017</v>
      </c>
      <c r="CG74" s="108">
        <v>0.84089799902391416</v>
      </c>
      <c r="CH74" s="108">
        <v>0.97119565217391302</v>
      </c>
      <c r="CI74" s="108">
        <v>0.87213274768179594</v>
      </c>
      <c r="CJ74" s="108">
        <v>974.5</v>
      </c>
      <c r="CK74" s="108">
        <v>1035.5</v>
      </c>
      <c r="CL74" s="108">
        <v>-42.799999999999955</v>
      </c>
      <c r="CM74" s="108">
        <v>-91.5</v>
      </c>
      <c r="CN74" s="108">
        <v>-30.5</v>
      </c>
      <c r="CO74" s="108">
        <v>0.95612506406970788</v>
      </c>
      <c r="CP74" s="108">
        <v>0.91172214182344424</v>
      </c>
      <c r="CQ74" s="108">
        <v>0.96873398257303944</v>
      </c>
      <c r="CR74" s="108">
        <v>203.1</v>
      </c>
      <c r="CS74" s="108">
        <v>181.5</v>
      </c>
      <c r="CT74" s="108">
        <v>-33.099999999999994</v>
      </c>
      <c r="CU74" s="108">
        <v>-5.0999999999999943</v>
      </c>
      <c r="CV74" s="108">
        <v>-26.699999999999989</v>
      </c>
      <c r="CW74" s="108">
        <v>0.83782459578637924</v>
      </c>
      <c r="CX74" s="108">
        <v>0.97205479452054799</v>
      </c>
      <c r="CY74" s="108">
        <v>0.86918177364037241</v>
      </c>
      <c r="CZ74" s="108">
        <v>973</v>
      </c>
      <c r="DA74" s="108">
        <v>1032.3</v>
      </c>
      <c r="DB74" s="108">
        <v>-44.100000000000023</v>
      </c>
      <c r="DC74" s="108">
        <v>-91.299999999999955</v>
      </c>
      <c r="DD74" s="108">
        <v>-32</v>
      </c>
      <c r="DE74" s="108">
        <v>0.95472279260780291</v>
      </c>
      <c r="DF74" s="108">
        <v>0.91164231104229176</v>
      </c>
      <c r="DG74" s="108">
        <v>0.96714579055441474</v>
      </c>
      <c r="DH74" s="108">
        <v>0.8</v>
      </c>
      <c r="DI74" s="108">
        <v>1.5</v>
      </c>
      <c r="DJ74" s="108">
        <v>0.5</v>
      </c>
      <c r="DK74" s="108">
        <v>-0.19999999999999996</v>
      </c>
      <c r="DL74" s="108">
        <v>0.5</v>
      </c>
      <c r="DM74" s="108">
        <v>1.2777777777777777</v>
      </c>
      <c r="DN74" s="108">
        <v>0.91999999999999993</v>
      </c>
      <c r="DO74" s="108">
        <v>1.2777777777777777</v>
      </c>
      <c r="DP74" s="108">
        <v>1.5</v>
      </c>
      <c r="DQ74" s="108">
        <v>3.2</v>
      </c>
      <c r="DR74" s="108">
        <v>1.2999999999999998</v>
      </c>
      <c r="DS74" s="108">
        <v>-0.20000000000000018</v>
      </c>
      <c r="DT74" s="108">
        <v>1.5</v>
      </c>
      <c r="DU74" s="108">
        <v>1.52</v>
      </c>
      <c r="DV74" s="108">
        <v>0.95238095238095233</v>
      </c>
      <c r="DW74" s="108">
        <v>1.6</v>
      </c>
      <c r="DX74" s="108">
        <v>0.2</v>
      </c>
      <c r="DY74" s="108">
        <v>0</v>
      </c>
      <c r="DZ74" s="108">
        <v>0</v>
      </c>
      <c r="EA74" s="108">
        <v>0.2</v>
      </c>
      <c r="EB74" s="108">
        <v>0</v>
      </c>
      <c r="EC74" s="108">
        <v>1</v>
      </c>
      <c r="ED74" s="108">
        <v>3.0000000000000004</v>
      </c>
      <c r="EE74" s="108">
        <v>1</v>
      </c>
      <c r="EF74" s="97">
        <v>3.2416925203977605</v>
      </c>
      <c r="EG74" s="99">
        <v>0</v>
      </c>
      <c r="EH74" s="99">
        <v>0</v>
      </c>
      <c r="EI74" s="103">
        <v>0</v>
      </c>
      <c r="EJ74" s="103">
        <v>0</v>
      </c>
      <c r="EK74" s="103">
        <v>0</v>
      </c>
      <c r="EL74" s="103">
        <v>0</v>
      </c>
      <c r="EM74" s="103">
        <v>0</v>
      </c>
      <c r="EN74" s="103">
        <v>0</v>
      </c>
      <c r="EO74" s="103">
        <v>0</v>
      </c>
      <c r="EP74" s="103">
        <v>0</v>
      </c>
      <c r="EQ74" s="103">
        <v>0</v>
      </c>
      <c r="ER74" s="103">
        <v>0</v>
      </c>
      <c r="ES74" s="103">
        <v>0</v>
      </c>
      <c r="ET74" s="103">
        <v>0</v>
      </c>
      <c r="EU74" s="103">
        <v>0</v>
      </c>
      <c r="EV74" s="103">
        <v>0</v>
      </c>
      <c r="EW74" s="99">
        <v>0</v>
      </c>
      <c r="EX74" s="113">
        <v>0</v>
      </c>
      <c r="EY74" s="109">
        <v>0</v>
      </c>
      <c r="EZ74" s="109">
        <v>0</v>
      </c>
      <c r="FA74" s="109">
        <v>0</v>
      </c>
      <c r="FB74" s="114">
        <v>1</v>
      </c>
      <c r="FC74" s="114">
        <v>0</v>
      </c>
      <c r="FD74" s="114">
        <v>0</v>
      </c>
      <c r="FE74" s="114">
        <v>0</v>
      </c>
      <c r="FF74" s="114">
        <v>0</v>
      </c>
      <c r="FG74" s="103">
        <v>0</v>
      </c>
      <c r="FH74" s="103">
        <v>0</v>
      </c>
      <c r="FI74" s="103">
        <v>0</v>
      </c>
      <c r="FJ74" s="103">
        <v>0</v>
      </c>
      <c r="FK74" s="103">
        <v>0</v>
      </c>
      <c r="FL74" s="103">
        <v>0</v>
      </c>
      <c r="FM74" s="103">
        <v>0</v>
      </c>
      <c r="FN74" s="103">
        <v>0</v>
      </c>
      <c r="FO74" s="104">
        <v>0.95439790000000002</v>
      </c>
      <c r="FP74" s="104">
        <v>1.676995</v>
      </c>
      <c r="FQ74" s="104">
        <v>1.526526</v>
      </c>
      <c r="FR74" s="104">
        <v>0.61715529999999996</v>
      </c>
      <c r="FS74" s="104">
        <v>2.6549990000000001</v>
      </c>
      <c r="FT74" s="104">
        <v>1.8325530000000001</v>
      </c>
      <c r="FU74" s="104">
        <v>1.8116080000000001</v>
      </c>
      <c r="FV74" s="104">
        <v>2.1849069999999999</v>
      </c>
      <c r="FW74" s="104">
        <v>2.2431290000000002</v>
      </c>
      <c r="FX74" s="104">
        <v>2.1116160000000002</v>
      </c>
      <c r="FY74" s="104">
        <v>1.8242560000000001</v>
      </c>
      <c r="FZ74" s="104">
        <v>2.0451869999999999</v>
      </c>
      <c r="GA74" s="104">
        <v>1.4378519999999999</v>
      </c>
      <c r="GB74" s="104">
        <v>1.965506</v>
      </c>
      <c r="GC74" s="104">
        <v>1.7663660000000001</v>
      </c>
      <c r="GD74" s="104">
        <v>1.834381</v>
      </c>
      <c r="GE74" s="104">
        <v>1.416909</v>
      </c>
      <c r="GF74" s="104">
        <v>1.9688270000000001</v>
      </c>
      <c r="GG74" s="104">
        <v>2.0424769999999999</v>
      </c>
      <c r="GH74" s="104">
        <v>1.9848870000000001</v>
      </c>
      <c r="GI74" s="104">
        <v>2.158042</v>
      </c>
      <c r="GJ74" s="104">
        <v>1.674577</v>
      </c>
      <c r="GK74" s="105">
        <v>8.3832649999999997</v>
      </c>
      <c r="GL74" s="106">
        <v>5.4224870000000003</v>
      </c>
      <c r="GM74" s="106">
        <v>6.3000449999999999</v>
      </c>
      <c r="GN74" s="106">
        <v>5.0732429999999997</v>
      </c>
      <c r="GO74" s="106">
        <v>6.4358890000000004</v>
      </c>
      <c r="GP74" s="106">
        <v>3.9585349999999999</v>
      </c>
      <c r="GQ74" s="106">
        <v>2.997881</v>
      </c>
      <c r="GR74" s="105">
        <v>3.852922</v>
      </c>
      <c r="GS74" s="105">
        <v>5.2887969999999997</v>
      </c>
      <c r="GT74" s="107">
        <v>54.1</v>
      </c>
    </row>
    <row r="75" spans="1:202" x14ac:dyDescent="0.3">
      <c r="A75" s="15">
        <v>62</v>
      </c>
      <c r="B75" s="100" t="s">
        <v>101</v>
      </c>
      <c r="C75" s="115" t="s">
        <v>43</v>
      </c>
      <c r="D75" s="93">
        <v>0</v>
      </c>
      <c r="E75" s="99">
        <v>558972</v>
      </c>
      <c r="F75" s="99">
        <v>2360591</v>
      </c>
      <c r="G75" s="99">
        <v>100</v>
      </c>
      <c r="H75" s="99">
        <v>105</v>
      </c>
      <c r="I75" s="99">
        <v>20</v>
      </c>
      <c r="J75" s="95">
        <v>1238.5999999999999</v>
      </c>
      <c r="K75" s="109">
        <v>9411</v>
      </c>
      <c r="L75" s="109">
        <v>9367.36</v>
      </c>
      <c r="M75" s="109">
        <v>9358.73</v>
      </c>
      <c r="N75" s="110">
        <v>12027.45</v>
      </c>
      <c r="O75" s="109">
        <v>11951</v>
      </c>
      <c r="P75" s="108">
        <v>0.99536336591585217</v>
      </c>
      <c r="Q75" s="108">
        <v>1.2769599123051627</v>
      </c>
      <c r="R75" s="108">
        <v>1.2829082886029348</v>
      </c>
      <c r="S75" s="109">
        <v>18323</v>
      </c>
      <c r="T75" s="109">
        <v>19180.61</v>
      </c>
      <c r="U75" s="109">
        <v>18953.79</v>
      </c>
      <c r="V75" s="109">
        <v>21328</v>
      </c>
      <c r="W75" s="108">
        <v>1.046802554027505</v>
      </c>
      <c r="X75" s="108">
        <v>1.1252564655161044</v>
      </c>
      <c r="Y75" s="108">
        <v>1.0749462362188102</v>
      </c>
      <c r="Z75" s="116">
        <v>818</v>
      </c>
      <c r="AA75" s="111">
        <v>750</v>
      </c>
      <c r="AB75" s="112">
        <v>0.91687041564792171</v>
      </c>
      <c r="AC75" s="109">
        <v>6703.07</v>
      </c>
      <c r="AD75" s="109">
        <v>3962</v>
      </c>
      <c r="AE75" s="109">
        <v>3862</v>
      </c>
      <c r="AF75" s="108">
        <v>0.59113344580232607</v>
      </c>
      <c r="AG75" s="108">
        <v>0.97476659096643958</v>
      </c>
      <c r="AH75" s="109">
        <v>15437.23</v>
      </c>
      <c r="AI75" s="109">
        <v>15126</v>
      </c>
      <c r="AJ75" s="109">
        <v>15355</v>
      </c>
      <c r="AK75" s="108">
        <v>0.97984030552725287</v>
      </c>
      <c r="AL75" s="108">
        <v>1.0151384940834269</v>
      </c>
      <c r="AM75" s="109">
        <v>10948.82</v>
      </c>
      <c r="AN75" s="109">
        <v>13382</v>
      </c>
      <c r="AO75" s="109">
        <v>13069</v>
      </c>
      <c r="AP75" s="108">
        <v>1.2222118719759778</v>
      </c>
      <c r="AQ75" s="108">
        <v>0.97661211985354557</v>
      </c>
      <c r="AR75" s="108">
        <v>2.0220697691834202</v>
      </c>
      <c r="AS75" s="108">
        <v>1.4263618022864828</v>
      </c>
      <c r="AT75" s="108">
        <v>1.4703902065799541</v>
      </c>
      <c r="AU75" s="108">
        <v>0.70539692745740212</v>
      </c>
      <c r="AV75" s="108">
        <v>1.0308676271496426</v>
      </c>
      <c r="AW75" s="108">
        <v>0.68427498243186702</v>
      </c>
      <c r="AX75" s="96">
        <v>3.8240931988052962</v>
      </c>
      <c r="AY75" s="96">
        <v>831.09962861295026</v>
      </c>
      <c r="AZ75" s="96">
        <v>0.90768009875672362</v>
      </c>
      <c r="BA75" s="96">
        <v>626.83675117067662</v>
      </c>
      <c r="BB75" s="96">
        <v>0.77912694430506768</v>
      </c>
      <c r="BC75" s="96">
        <v>-3.2888888888888892</v>
      </c>
      <c r="BD75" s="96">
        <v>2.12</v>
      </c>
      <c r="BE75" s="96">
        <v>95.713182621080918</v>
      </c>
      <c r="BF75" s="96">
        <f t="shared" si="122"/>
        <v>4.2857171434686876</v>
      </c>
      <c r="BG75" s="96">
        <v>0.13352857511507463</v>
      </c>
      <c r="BH75" s="96">
        <v>4.9210531053645479E-2</v>
      </c>
      <c r="BI75" s="96">
        <v>6.4413784549893674E-2</v>
      </c>
      <c r="BJ75" s="96">
        <v>2.7405864855078989E-2</v>
      </c>
      <c r="BK75" s="96">
        <v>4.0111583878949943</v>
      </c>
      <c r="BL75" s="96">
        <v>58.282300369147066</v>
      </c>
      <c r="BM75" s="102">
        <v>59</v>
      </c>
      <c r="BN75" s="102">
        <v>15</v>
      </c>
      <c r="BO75" s="102">
        <v>26</v>
      </c>
      <c r="BP75" s="102">
        <v>12</v>
      </c>
      <c r="BQ75" s="102">
        <v>32</v>
      </c>
      <c r="BR75" s="102">
        <v>100</v>
      </c>
      <c r="BS75" s="102">
        <v>37</v>
      </c>
      <c r="BT75" s="102">
        <v>52</v>
      </c>
      <c r="BU75" s="40">
        <v>83.951629999999994</v>
      </c>
      <c r="BV75" s="118">
        <v>0</v>
      </c>
      <c r="BW75" s="118">
        <v>0</v>
      </c>
      <c r="BX75" s="118">
        <v>0</v>
      </c>
      <c r="BY75" s="119">
        <v>0</v>
      </c>
      <c r="BZ75" s="102">
        <v>95</v>
      </c>
      <c r="CA75" s="102">
        <v>68</v>
      </c>
      <c r="CB75" s="108">
        <v>86.1</v>
      </c>
      <c r="CC75" s="108">
        <v>76.099999999999994</v>
      </c>
      <c r="CD75" s="108">
        <v>-9</v>
      </c>
      <c r="CE75" s="108">
        <v>-1.6999999999999886</v>
      </c>
      <c r="CF75" s="108">
        <v>-11.699999999999989</v>
      </c>
      <c r="CG75" s="108">
        <v>0.89667049368541907</v>
      </c>
      <c r="CH75" s="108">
        <v>0.97795071335927386</v>
      </c>
      <c r="CI75" s="108">
        <v>0.86567164179104494</v>
      </c>
      <c r="CJ75" s="108">
        <v>413.2</v>
      </c>
      <c r="CK75" s="108">
        <v>405.5</v>
      </c>
      <c r="CL75" s="108">
        <v>-24.5</v>
      </c>
      <c r="CM75" s="108">
        <v>-45.100000000000023</v>
      </c>
      <c r="CN75" s="108">
        <v>-52.800000000000011</v>
      </c>
      <c r="CO75" s="108">
        <v>0.94084983099951713</v>
      </c>
      <c r="CP75" s="108">
        <v>0.88905289052890524</v>
      </c>
      <c r="CQ75" s="108">
        <v>0.87252535007242871</v>
      </c>
      <c r="CR75" s="108">
        <v>69.599999999999994</v>
      </c>
      <c r="CS75" s="108">
        <v>59.2</v>
      </c>
      <c r="CT75" s="108">
        <v>-10.299999999999997</v>
      </c>
      <c r="CU75" s="108">
        <v>-0.80000000000000426</v>
      </c>
      <c r="CV75" s="108">
        <v>-11.199999999999996</v>
      </c>
      <c r="CW75" s="108">
        <v>0.8541076487252125</v>
      </c>
      <c r="CX75" s="108">
        <v>0.98671096345514941</v>
      </c>
      <c r="CY75" s="108">
        <v>0.8413597733711049</v>
      </c>
      <c r="CZ75" s="108">
        <v>351.4</v>
      </c>
      <c r="DA75" s="108">
        <v>335.7</v>
      </c>
      <c r="DB75" s="108">
        <v>-37.099999999999966</v>
      </c>
      <c r="DC75" s="108">
        <v>-43.699999999999989</v>
      </c>
      <c r="DD75" s="108">
        <v>-59.399999999999977</v>
      </c>
      <c r="DE75" s="108">
        <v>0.89472190692395015</v>
      </c>
      <c r="DF75" s="108">
        <v>0.87021087021087029</v>
      </c>
      <c r="DG75" s="108">
        <v>0.83144154370034062</v>
      </c>
      <c r="DH75" s="108">
        <v>16.5</v>
      </c>
      <c r="DI75" s="108">
        <v>16.899999999999999</v>
      </c>
      <c r="DJ75" s="108">
        <v>1.3000000000000007</v>
      </c>
      <c r="DK75" s="108">
        <v>-0.89999999999999858</v>
      </c>
      <c r="DL75" s="108">
        <v>-0.5</v>
      </c>
      <c r="DM75" s="108">
        <v>1.0742857142857143</v>
      </c>
      <c r="DN75" s="108">
        <v>0.94972067039106156</v>
      </c>
      <c r="DO75" s="108">
        <v>0.97142857142857142</v>
      </c>
      <c r="DP75" s="108">
        <v>61.8</v>
      </c>
      <c r="DQ75" s="108">
        <v>69.8</v>
      </c>
      <c r="DR75" s="108">
        <v>12.600000000000009</v>
      </c>
      <c r="DS75" s="108">
        <v>-1.3999999999999915</v>
      </c>
      <c r="DT75" s="108">
        <v>6.6000000000000085</v>
      </c>
      <c r="DU75" s="108">
        <v>1.2006369426751593</v>
      </c>
      <c r="DV75" s="108">
        <v>0.9802259887005651</v>
      </c>
      <c r="DW75" s="108">
        <v>1.105095541401274</v>
      </c>
      <c r="DX75" s="108">
        <v>0</v>
      </c>
      <c r="DY75" s="108">
        <v>0</v>
      </c>
      <c r="DZ75" s="108">
        <v>0</v>
      </c>
      <c r="EA75" s="108">
        <v>0</v>
      </c>
      <c r="EB75" s="108">
        <v>0</v>
      </c>
      <c r="EC75" s="108">
        <v>1</v>
      </c>
      <c r="ED75" s="108">
        <v>1</v>
      </c>
      <c r="EE75" s="108">
        <v>1</v>
      </c>
      <c r="EF75" s="97">
        <v>10.39246365865074</v>
      </c>
      <c r="EG75" s="99">
        <v>3.9672916666666662</v>
      </c>
      <c r="EH75" s="99">
        <v>5.9375000000000009</v>
      </c>
      <c r="EI75" s="103">
        <v>12362</v>
      </c>
      <c r="EJ75" s="103">
        <v>12362</v>
      </c>
      <c r="EK75" s="103">
        <v>2876.5</v>
      </c>
      <c r="EL75" s="103">
        <v>2876.5</v>
      </c>
      <c r="EM75" s="103">
        <v>1205.5</v>
      </c>
      <c r="EN75" s="103">
        <v>16100.6</v>
      </c>
      <c r="EO75" s="103">
        <v>9200</v>
      </c>
      <c r="EP75" s="103">
        <v>600</v>
      </c>
      <c r="EQ75" s="103">
        <v>2049</v>
      </c>
      <c r="ER75" s="103">
        <v>423</v>
      </c>
      <c r="ES75" s="103">
        <v>1280</v>
      </c>
      <c r="ET75" s="103">
        <v>0</v>
      </c>
      <c r="EU75" s="103">
        <v>14739</v>
      </c>
      <c r="EV75" s="103">
        <v>14739</v>
      </c>
      <c r="EW75" s="99">
        <v>0</v>
      </c>
      <c r="EX75" s="113">
        <v>0</v>
      </c>
      <c r="EY75" s="109">
        <v>0</v>
      </c>
      <c r="EZ75" s="109">
        <v>0</v>
      </c>
      <c r="FA75" s="109">
        <v>0</v>
      </c>
      <c r="FB75" s="114">
        <v>1</v>
      </c>
      <c r="FC75" s="114">
        <v>0</v>
      </c>
      <c r="FD75" s="114">
        <v>0</v>
      </c>
      <c r="FE75" s="114">
        <v>0</v>
      </c>
      <c r="FF75" s="114">
        <v>0</v>
      </c>
      <c r="FG75" s="103">
        <v>0</v>
      </c>
      <c r="FH75" s="103">
        <v>0</v>
      </c>
      <c r="FI75" s="103">
        <v>0</v>
      </c>
      <c r="FJ75" s="103">
        <v>0</v>
      </c>
      <c r="FK75" s="103">
        <v>0</v>
      </c>
      <c r="FL75" s="103">
        <v>0</v>
      </c>
      <c r="FM75" s="103">
        <v>0</v>
      </c>
      <c r="FN75" s="103">
        <v>0</v>
      </c>
      <c r="FO75" s="104">
        <v>1.144984</v>
      </c>
      <c r="FP75" s="104">
        <v>1.603712</v>
      </c>
      <c r="FQ75" s="104">
        <v>1.535094</v>
      </c>
      <c r="FR75" s="104">
        <v>1.032546</v>
      </c>
      <c r="FS75" s="104">
        <v>2.0017849999999999</v>
      </c>
      <c r="FT75" s="104">
        <v>2.1831550000000002</v>
      </c>
      <c r="FU75" s="104">
        <v>1.8243119999999999</v>
      </c>
      <c r="FV75" s="104">
        <v>2.2445089999999999</v>
      </c>
      <c r="FW75" s="104">
        <v>2.0521509999999998</v>
      </c>
      <c r="FX75" s="104">
        <v>2.0761780000000001</v>
      </c>
      <c r="FY75" s="104">
        <v>1.5075480000000001</v>
      </c>
      <c r="FZ75" s="104">
        <v>1.6834659999999999</v>
      </c>
      <c r="GA75" s="104">
        <v>0.74332489999999996</v>
      </c>
      <c r="GB75" s="104">
        <v>1.8180970000000001</v>
      </c>
      <c r="GC75" s="104">
        <v>1.826697</v>
      </c>
      <c r="GD75" s="104">
        <v>1.868077</v>
      </c>
      <c r="GE75" s="104">
        <v>1.6210059999999999</v>
      </c>
      <c r="GF75" s="104">
        <v>1.9252899999999999</v>
      </c>
      <c r="GG75" s="104">
        <v>1.7853749999999999</v>
      </c>
      <c r="GH75" s="104">
        <v>1.6389290000000001</v>
      </c>
      <c r="GI75" s="104">
        <v>1.845907</v>
      </c>
      <c r="GJ75" s="104">
        <v>1.5866610000000001</v>
      </c>
      <c r="GK75" s="105">
        <v>8.7220289999999991</v>
      </c>
      <c r="GL75" s="106">
        <v>5.4106240000000003</v>
      </c>
      <c r="GM75" s="106">
        <v>6.4409419999999997</v>
      </c>
      <c r="GN75" s="106">
        <v>7.1475559999999998</v>
      </c>
      <c r="GO75" s="106">
        <v>7.1231249999999999</v>
      </c>
      <c r="GP75" s="106">
        <v>6.3941229999999996</v>
      </c>
      <c r="GQ75" s="106">
        <v>3.776116</v>
      </c>
      <c r="GR75" s="105">
        <v>4.5905779999999998</v>
      </c>
      <c r="GS75" s="105">
        <v>5.1490609999999997</v>
      </c>
      <c r="GT75" s="107">
        <v>62.57</v>
      </c>
    </row>
    <row r="76" spans="1:202" x14ac:dyDescent="0.3">
      <c r="A76" s="15">
        <v>63</v>
      </c>
      <c r="B76" s="100" t="s">
        <v>102</v>
      </c>
      <c r="C76" s="115" t="s">
        <v>39</v>
      </c>
      <c r="D76" s="93">
        <v>1</v>
      </c>
      <c r="E76" s="99">
        <v>460296</v>
      </c>
      <c r="F76" s="99">
        <v>2408139</v>
      </c>
      <c r="G76" s="99">
        <v>500</v>
      </c>
      <c r="H76" s="99">
        <v>200</v>
      </c>
      <c r="I76" s="99">
        <v>90</v>
      </c>
      <c r="J76" s="95">
        <v>6886.3</v>
      </c>
      <c r="K76" s="109">
        <v>231069</v>
      </c>
      <c r="L76" s="109">
        <v>234743.04000000001</v>
      </c>
      <c r="M76" s="109">
        <v>233328.12</v>
      </c>
      <c r="N76" s="110">
        <v>234290.71</v>
      </c>
      <c r="O76" s="109">
        <v>245957</v>
      </c>
      <c r="P76" s="108">
        <v>1.0159001168477084</v>
      </c>
      <c r="Q76" s="108">
        <v>1.0541247487668921</v>
      </c>
      <c r="R76" s="108">
        <v>1.0376263682671807</v>
      </c>
      <c r="S76" s="109">
        <v>122742</v>
      </c>
      <c r="T76" s="109">
        <v>175959.3</v>
      </c>
      <c r="U76" s="109">
        <v>177463.79</v>
      </c>
      <c r="V76" s="109">
        <v>208865</v>
      </c>
      <c r="W76" s="108">
        <v>1.4335668836512061</v>
      </c>
      <c r="X76" s="108">
        <v>1.1769433249265953</v>
      </c>
      <c r="Y76" s="108">
        <v>0.82098947621403862</v>
      </c>
      <c r="Z76" s="116">
        <v>8304</v>
      </c>
      <c r="AA76" s="111">
        <v>32524</v>
      </c>
      <c r="AB76" s="112">
        <v>3.9166666666666665</v>
      </c>
      <c r="AC76" s="109">
        <v>226686.95</v>
      </c>
      <c r="AD76" s="109">
        <v>182230</v>
      </c>
      <c r="AE76" s="109">
        <v>138941</v>
      </c>
      <c r="AF76" s="108">
        <v>0.8038848116981957</v>
      </c>
      <c r="AG76" s="108">
        <v>0.76244985759832296</v>
      </c>
      <c r="AH76" s="109">
        <v>26369.26</v>
      </c>
      <c r="AI76" s="109">
        <v>34602</v>
      </c>
      <c r="AJ76" s="109">
        <v>36147</v>
      </c>
      <c r="AK76" s="108">
        <v>1.3121979077946142</v>
      </c>
      <c r="AL76" s="108">
        <v>1.04464930786348</v>
      </c>
      <c r="AM76" s="109">
        <v>188840.53</v>
      </c>
      <c r="AN76" s="109">
        <v>257272</v>
      </c>
      <c r="AO76" s="109">
        <v>291592</v>
      </c>
      <c r="AP76" s="108">
        <v>1.3623751089074527</v>
      </c>
      <c r="AQ76" s="108">
        <v>1.1333991518736906</v>
      </c>
      <c r="AR76" s="108">
        <v>1.3400506233983596</v>
      </c>
      <c r="AS76" s="108">
        <v>0.84281288747750449</v>
      </c>
      <c r="AT76" s="108">
        <v>0.60045680108918942</v>
      </c>
      <c r="AU76" s="108">
        <v>0.62894108085270428</v>
      </c>
      <c r="AV76" s="108">
        <v>0.71244378201942982</v>
      </c>
      <c r="AW76" s="108">
        <v>0.88279397859289865</v>
      </c>
      <c r="AX76" s="96">
        <v>4.1075107398949164</v>
      </c>
      <c r="AY76" s="96">
        <v>112.48420777485732</v>
      </c>
      <c r="AZ76" s="96">
        <v>1.0959252971137521</v>
      </c>
      <c r="BA76" s="96">
        <v>87.79751100010165</v>
      </c>
      <c r="BB76" s="96">
        <v>1.0640619500175994</v>
      </c>
      <c r="BC76" s="96">
        <v>-1.7222222222222223</v>
      </c>
      <c r="BD76" s="96">
        <v>2.4122222222222223</v>
      </c>
      <c r="BE76" s="96">
        <v>46.311911042319188</v>
      </c>
      <c r="BF76" s="96">
        <f t="shared" si="122"/>
        <v>53.68687339359829</v>
      </c>
      <c r="BG76" s="96">
        <v>18.27587091789945</v>
      </c>
      <c r="BH76" s="96">
        <v>7.17236833752703</v>
      </c>
      <c r="BI76" s="96">
        <v>1.9744812580277877</v>
      </c>
      <c r="BJ76" s="96">
        <v>11.064469467056187</v>
      </c>
      <c r="BK76" s="96">
        <v>15.19968341308784</v>
      </c>
      <c r="BL76" s="96">
        <v>56.949844479004661</v>
      </c>
      <c r="BM76" s="102">
        <v>76</v>
      </c>
      <c r="BN76" s="102">
        <v>8</v>
      </c>
      <c r="BO76" s="102">
        <v>16</v>
      </c>
      <c r="BP76" s="102">
        <v>45</v>
      </c>
      <c r="BQ76" s="102">
        <v>66</v>
      </c>
      <c r="BR76" s="102">
        <v>96</v>
      </c>
      <c r="BS76" s="102">
        <v>31</v>
      </c>
      <c r="BT76" s="102">
        <v>10</v>
      </c>
      <c r="BU76" s="40">
        <v>45.433880000000002</v>
      </c>
      <c r="BV76" s="118">
        <v>6</v>
      </c>
      <c r="BW76" s="118">
        <v>212.9</v>
      </c>
      <c r="BX76" s="110">
        <v>794.06905188732469</v>
      </c>
      <c r="BY76" s="110">
        <v>3000.0773389984697</v>
      </c>
      <c r="BZ76" s="102">
        <v>82</v>
      </c>
      <c r="CA76" s="102">
        <v>42</v>
      </c>
      <c r="CB76" s="108">
        <v>55.5</v>
      </c>
      <c r="CC76" s="108">
        <v>66.099999999999994</v>
      </c>
      <c r="CD76" s="108">
        <v>8.1000000000000014</v>
      </c>
      <c r="CE76" s="108">
        <v>5.3000000000000114</v>
      </c>
      <c r="CF76" s="108">
        <v>15.900000000000006</v>
      </c>
      <c r="CG76" s="108">
        <v>1.143362831858407</v>
      </c>
      <c r="CH76" s="108">
        <v>1.0789865871833086</v>
      </c>
      <c r="CI76" s="108">
        <v>1.2814159292035399</v>
      </c>
      <c r="CJ76" s="108">
        <v>202.9</v>
      </c>
      <c r="CK76" s="108">
        <v>267.60000000000002</v>
      </c>
      <c r="CL76" s="108">
        <v>47.900000000000006</v>
      </c>
      <c r="CM76" s="108">
        <v>42.099999999999966</v>
      </c>
      <c r="CN76" s="108">
        <v>106.79999999999998</v>
      </c>
      <c r="CO76" s="108">
        <v>1.2349190779794017</v>
      </c>
      <c r="CP76" s="108">
        <v>1.1567386448250185</v>
      </c>
      <c r="CQ76" s="108">
        <v>1.5237861696910249</v>
      </c>
      <c r="CR76" s="108">
        <v>41.3</v>
      </c>
      <c r="CS76" s="108">
        <v>41.2</v>
      </c>
      <c r="CT76" s="108">
        <v>-0.29999999999999716</v>
      </c>
      <c r="CU76" s="108">
        <v>1.5999999999999943</v>
      </c>
      <c r="CV76" s="108">
        <v>1.5</v>
      </c>
      <c r="CW76" s="108">
        <v>0.99290780141843982</v>
      </c>
      <c r="CX76" s="108">
        <v>1.0379146919431279</v>
      </c>
      <c r="CY76" s="108">
        <v>1.0354609929078014</v>
      </c>
      <c r="CZ76" s="108">
        <v>169.5</v>
      </c>
      <c r="DA76" s="108">
        <v>194.8</v>
      </c>
      <c r="DB76" s="108">
        <v>16.599999999999994</v>
      </c>
      <c r="DC76" s="108">
        <v>19.5</v>
      </c>
      <c r="DD76" s="108">
        <v>44.800000000000011</v>
      </c>
      <c r="DE76" s="108">
        <v>1.0973607038123168</v>
      </c>
      <c r="DF76" s="108">
        <v>1.0995914198161389</v>
      </c>
      <c r="DG76" s="108">
        <v>1.2627565982404694</v>
      </c>
      <c r="DH76" s="108">
        <v>14.2</v>
      </c>
      <c r="DI76" s="108">
        <v>24.9</v>
      </c>
      <c r="DJ76" s="108">
        <v>8.4000000000000021</v>
      </c>
      <c r="DK76" s="108">
        <v>3.7000000000000028</v>
      </c>
      <c r="DL76" s="108">
        <v>14.400000000000002</v>
      </c>
      <c r="DM76" s="108">
        <v>1.5526315789473686</v>
      </c>
      <c r="DN76" s="108">
        <v>1.142857142857143</v>
      </c>
      <c r="DO76" s="108">
        <v>1.9473684210526319</v>
      </c>
      <c r="DP76" s="108">
        <v>33.4</v>
      </c>
      <c r="DQ76" s="108">
        <v>72.8</v>
      </c>
      <c r="DR76" s="108">
        <v>31.300000000000004</v>
      </c>
      <c r="DS76" s="108">
        <v>22.600000000000009</v>
      </c>
      <c r="DT76" s="108">
        <v>62.000000000000007</v>
      </c>
      <c r="DU76" s="108">
        <v>1.9098837209302326</v>
      </c>
      <c r="DV76" s="108">
        <v>1.3062330623306235</v>
      </c>
      <c r="DW76" s="108">
        <v>2.8023255813953489</v>
      </c>
      <c r="DX76" s="108">
        <v>12.7</v>
      </c>
      <c r="DY76" s="108">
        <v>15.3</v>
      </c>
      <c r="DZ76" s="108">
        <v>0.90000000000000036</v>
      </c>
      <c r="EA76" s="108">
        <v>-0.5</v>
      </c>
      <c r="EB76" s="108">
        <v>2.1000000000000014</v>
      </c>
      <c r="EC76" s="108">
        <v>1.0703125</v>
      </c>
      <c r="ED76" s="108">
        <v>0.96753246753246758</v>
      </c>
      <c r="EE76" s="108">
        <v>1.1640625000000002</v>
      </c>
      <c r="EF76" s="97">
        <v>7.9704002530725884</v>
      </c>
      <c r="EG76" s="99">
        <v>57.334791666666668</v>
      </c>
      <c r="EH76" s="99">
        <v>128.08333333333334</v>
      </c>
      <c r="EI76" s="103">
        <v>123856.9</v>
      </c>
      <c r="EJ76" s="103">
        <v>123856.9</v>
      </c>
      <c r="EK76" s="103">
        <v>85232.9</v>
      </c>
      <c r="EL76" s="103">
        <v>85232.9</v>
      </c>
      <c r="EM76" s="103">
        <v>55857</v>
      </c>
      <c r="EN76" s="103">
        <v>6.3</v>
      </c>
      <c r="EO76" s="103">
        <v>118314</v>
      </c>
      <c r="EP76" s="103">
        <v>5430</v>
      </c>
      <c r="EQ76" s="103">
        <v>63074</v>
      </c>
      <c r="ER76" s="103">
        <v>12268</v>
      </c>
      <c r="ES76" s="103">
        <v>136918</v>
      </c>
      <c r="ET76" s="103">
        <v>0</v>
      </c>
      <c r="EU76" s="103">
        <v>20150</v>
      </c>
      <c r="EV76" s="103">
        <v>20150</v>
      </c>
      <c r="EW76" s="99">
        <v>4999.9999999999955</v>
      </c>
      <c r="EX76" s="113">
        <v>1</v>
      </c>
      <c r="EY76" s="109">
        <v>57401838</v>
      </c>
      <c r="EZ76" s="109">
        <v>148410040</v>
      </c>
      <c r="FA76" s="109">
        <v>205811878</v>
      </c>
      <c r="FB76" s="114">
        <v>0.27890440182026616</v>
      </c>
      <c r="FC76" s="114">
        <v>171595</v>
      </c>
      <c r="FD76" s="114">
        <v>167746</v>
      </c>
      <c r="FE76" s="114">
        <v>73.240206579253623</v>
      </c>
      <c r="FF76" s="114">
        <v>68.201352268892535</v>
      </c>
      <c r="FG76" s="103">
        <v>60.532826220439119</v>
      </c>
      <c r="FH76" s="103">
        <v>1.3013645549547832</v>
      </c>
      <c r="FI76" s="103">
        <v>23.972410832980621</v>
      </c>
      <c r="FJ76" s="103">
        <v>14.193398391625484</v>
      </c>
      <c r="FK76" s="103">
        <v>0</v>
      </c>
      <c r="FL76" s="103">
        <v>81.071494572183113</v>
      </c>
      <c r="FM76" s="103">
        <v>85.806601608374521</v>
      </c>
      <c r="FN76" s="103">
        <v>0.16541149661659882</v>
      </c>
      <c r="FO76" s="104">
        <v>1.1869810000000001</v>
      </c>
      <c r="FP76" s="104">
        <v>1.558068</v>
      </c>
      <c r="FQ76" s="104">
        <v>1.651718</v>
      </c>
      <c r="FR76" s="104">
        <v>0.79711460000000001</v>
      </c>
      <c r="FS76" s="104">
        <v>2.4996269999999998</v>
      </c>
      <c r="FT76" s="104">
        <v>2.0770590000000002</v>
      </c>
      <c r="FU76" s="104">
        <v>1.7403519999999999</v>
      </c>
      <c r="FV76" s="104">
        <v>1.8950089999999999</v>
      </c>
      <c r="FW76" s="104">
        <v>1.966852</v>
      </c>
      <c r="FX76" s="104">
        <v>1.63134</v>
      </c>
      <c r="FY76" s="104">
        <v>1.345065</v>
      </c>
      <c r="FZ76" s="104">
        <v>1.6910160000000001</v>
      </c>
      <c r="GA76" s="104">
        <v>0.57990370000000002</v>
      </c>
      <c r="GB76" s="104">
        <v>1.7785679999999999</v>
      </c>
      <c r="GC76" s="104">
        <v>1.674763</v>
      </c>
      <c r="GD76" s="104">
        <v>1.8060700000000001</v>
      </c>
      <c r="GE76" s="104">
        <v>1.6021479999999999</v>
      </c>
      <c r="GF76" s="104">
        <v>1.918207</v>
      </c>
      <c r="GG76" s="104">
        <v>1.9266749999999999</v>
      </c>
      <c r="GH76" s="104">
        <v>1.6303460000000001</v>
      </c>
      <c r="GI76" s="104">
        <v>1.47159</v>
      </c>
      <c r="GJ76" s="104">
        <v>1.6447529999999999</v>
      </c>
      <c r="GK76" s="105">
        <v>8.6037140000000001</v>
      </c>
      <c r="GL76" s="106">
        <v>7.7081010000000001</v>
      </c>
      <c r="GM76" s="106">
        <v>5.8261940000000001</v>
      </c>
      <c r="GN76" s="106">
        <v>6.5705419999999997</v>
      </c>
      <c r="GO76" s="106">
        <v>7.7381760000000002</v>
      </c>
      <c r="GP76" s="106">
        <v>6.0061970000000002</v>
      </c>
      <c r="GQ76" s="106">
        <v>3.0436160000000001</v>
      </c>
      <c r="GR76" s="105">
        <v>5.1146200000000004</v>
      </c>
      <c r="GS76" s="105">
        <v>6.870476</v>
      </c>
      <c r="GT76" s="107">
        <v>63.05</v>
      </c>
    </row>
    <row r="77" spans="1:202" x14ac:dyDescent="0.3">
      <c r="Z77" s="80"/>
      <c r="AA77" s="80"/>
    </row>
    <row r="78" spans="1:202" x14ac:dyDescent="0.3">
      <c r="U78" s="81"/>
      <c r="Z78" s="81"/>
      <c r="AA78" s="81"/>
      <c r="EX78" s="149"/>
    </row>
    <row r="79" spans="1:202" x14ac:dyDescent="0.3">
      <c r="U79" s="84"/>
      <c r="Z79" s="81"/>
      <c r="AA79" s="81"/>
    </row>
    <row r="80" spans="1:202" x14ac:dyDescent="0.3">
      <c r="Z80" s="81"/>
      <c r="AA80" s="81"/>
    </row>
    <row r="81" spans="26:27" x14ac:dyDescent="0.3">
      <c r="Z81" s="81"/>
      <c r="AA81" s="81"/>
    </row>
    <row r="82" spans="26:27" x14ac:dyDescent="0.3">
      <c r="Z82" s="81"/>
      <c r="AA82" s="81"/>
    </row>
    <row r="83" spans="26:27" x14ac:dyDescent="0.3">
      <c r="Z83" s="81"/>
      <c r="AA83" s="81"/>
    </row>
    <row r="84" spans="26:27" x14ac:dyDescent="0.3">
      <c r="Z84" s="81"/>
      <c r="AA84" s="81"/>
    </row>
    <row r="104" spans="2:192" x14ac:dyDescent="0.3">
      <c r="B104" s="6">
        <v>1</v>
      </c>
      <c r="C104">
        <v>2</v>
      </c>
      <c r="D104" s="4">
        <v>3</v>
      </c>
      <c r="E104" s="4">
        <v>4</v>
      </c>
      <c r="F104" s="4">
        <v>5</v>
      </c>
      <c r="G104" s="4">
        <v>6</v>
      </c>
      <c r="H104" s="4">
        <v>7</v>
      </c>
      <c r="I104" s="4">
        <v>8</v>
      </c>
      <c r="J104" s="4">
        <v>9</v>
      </c>
      <c r="K104" s="4">
        <v>138</v>
      </c>
      <c r="L104" s="4">
        <v>139</v>
      </c>
      <c r="M104" s="4">
        <v>140</v>
      </c>
      <c r="N104" s="4">
        <v>141</v>
      </c>
      <c r="O104" s="4">
        <v>142</v>
      </c>
      <c r="P104" s="4">
        <v>143</v>
      </c>
      <c r="Q104" s="4">
        <v>157</v>
      </c>
      <c r="R104" s="4">
        <v>158</v>
      </c>
      <c r="S104" s="4">
        <v>159</v>
      </c>
      <c r="T104" s="4">
        <v>160</v>
      </c>
      <c r="U104" s="4">
        <v>161</v>
      </c>
      <c r="V104" s="4">
        <v>162</v>
      </c>
      <c r="W104" s="4">
        <v>176</v>
      </c>
      <c r="X104" s="4">
        <v>177</v>
      </c>
      <c r="Y104" s="4">
        <v>178</v>
      </c>
      <c r="AC104" s="4">
        <v>180</v>
      </c>
      <c r="AD104" s="4">
        <v>183</v>
      </c>
      <c r="AE104" s="4">
        <v>186</v>
      </c>
      <c r="AF104" s="4">
        <v>257</v>
      </c>
      <c r="AG104" s="4">
        <v>258</v>
      </c>
      <c r="AH104" s="4">
        <v>181</v>
      </c>
      <c r="AI104" s="4">
        <v>184</v>
      </c>
      <c r="AJ104" s="4">
        <v>187</v>
      </c>
      <c r="AK104" s="4">
        <v>261</v>
      </c>
      <c r="AL104" s="4">
        <v>262</v>
      </c>
      <c r="AM104" s="4">
        <v>179</v>
      </c>
      <c r="AN104" s="4">
        <v>182</v>
      </c>
      <c r="AO104" s="4">
        <v>185</v>
      </c>
      <c r="AP104" s="4">
        <v>253</v>
      </c>
      <c r="AQ104" s="4">
        <v>254</v>
      </c>
      <c r="AR104" s="4">
        <v>263</v>
      </c>
      <c r="AS104" s="4">
        <v>264</v>
      </c>
      <c r="AT104" s="4">
        <v>265</v>
      </c>
      <c r="AU104" s="4">
        <v>266</v>
      </c>
      <c r="AV104" s="4">
        <v>267</v>
      </c>
      <c r="AW104" s="4">
        <v>268</v>
      </c>
      <c r="AX104" s="4">
        <v>10</v>
      </c>
      <c r="AY104" s="4">
        <v>11</v>
      </c>
      <c r="AZ104" s="4">
        <v>12</v>
      </c>
      <c r="BA104" s="4">
        <v>13</v>
      </c>
      <c r="BB104" s="4">
        <v>14</v>
      </c>
      <c r="BC104" s="4">
        <v>15</v>
      </c>
      <c r="BD104" s="4">
        <v>16</v>
      </c>
      <c r="BE104" s="4">
        <v>17</v>
      </c>
      <c r="BF104" s="4">
        <v>18</v>
      </c>
      <c r="BG104" s="4">
        <v>19</v>
      </c>
      <c r="BH104" s="4">
        <v>20</v>
      </c>
      <c r="BI104" s="4">
        <v>21</v>
      </c>
      <c r="BJ104" s="4">
        <v>22</v>
      </c>
      <c r="BK104" s="4">
        <v>23</v>
      </c>
      <c r="BL104" s="4">
        <v>24</v>
      </c>
      <c r="BM104" s="4">
        <v>25</v>
      </c>
      <c r="BN104" s="4">
        <v>26</v>
      </c>
      <c r="BO104" s="4">
        <v>27</v>
      </c>
      <c r="BP104" s="4">
        <v>28</v>
      </c>
      <c r="BQ104" s="4">
        <v>29</v>
      </c>
      <c r="BR104" s="4">
        <v>30</v>
      </c>
      <c r="BS104" s="4">
        <v>31</v>
      </c>
      <c r="BT104" s="4">
        <v>32</v>
      </c>
      <c r="BV104" s="4">
        <v>293</v>
      </c>
      <c r="BW104" s="4">
        <v>294</v>
      </c>
      <c r="BX104" s="4">
        <v>295</v>
      </c>
      <c r="BY104" s="4">
        <v>296</v>
      </c>
      <c r="BZ104" s="4">
        <v>33</v>
      </c>
      <c r="CA104" s="4">
        <v>34</v>
      </c>
      <c r="CB104" s="4">
        <v>74</v>
      </c>
      <c r="CC104" s="4">
        <v>75</v>
      </c>
      <c r="CD104" s="4">
        <v>76</v>
      </c>
      <c r="CE104" s="4">
        <v>77</v>
      </c>
      <c r="CF104" s="4">
        <v>78</v>
      </c>
      <c r="CG104" s="4">
        <v>79</v>
      </c>
      <c r="CH104" s="4">
        <v>80</v>
      </c>
      <c r="CI104" s="4">
        <v>81</v>
      </c>
      <c r="CJ104" s="4">
        <v>82</v>
      </c>
      <c r="CK104" s="4">
        <v>83</v>
      </c>
      <c r="CL104" s="4">
        <v>84</v>
      </c>
      <c r="CM104" s="4">
        <v>85</v>
      </c>
      <c r="CN104" s="4">
        <v>86</v>
      </c>
      <c r="CO104" s="4">
        <v>87</v>
      </c>
      <c r="CP104" s="4">
        <v>88</v>
      </c>
      <c r="CQ104" s="4">
        <v>89</v>
      </c>
      <c r="CR104" s="4">
        <v>90</v>
      </c>
      <c r="CS104" s="4">
        <v>91</v>
      </c>
      <c r="CT104" s="4">
        <v>92</v>
      </c>
      <c r="CU104" s="4">
        <v>93</v>
      </c>
      <c r="CV104" s="4">
        <v>94</v>
      </c>
      <c r="CW104" s="4">
        <v>95</v>
      </c>
      <c r="CX104" s="4">
        <v>96</v>
      </c>
      <c r="CY104" s="4">
        <v>97</v>
      </c>
      <c r="CZ104" s="4">
        <v>98</v>
      </c>
      <c r="DA104" s="4">
        <v>99</v>
      </c>
      <c r="DB104" s="4">
        <v>100</v>
      </c>
      <c r="DC104" s="4">
        <v>101</v>
      </c>
      <c r="DD104" s="4">
        <v>102</v>
      </c>
      <c r="DE104" s="4">
        <v>103</v>
      </c>
      <c r="DF104" s="4">
        <v>104</v>
      </c>
      <c r="DG104" s="4">
        <v>105</v>
      </c>
      <c r="DH104" s="4">
        <v>106</v>
      </c>
      <c r="DI104" s="4">
        <v>107</v>
      </c>
      <c r="DJ104" s="4">
        <v>108</v>
      </c>
      <c r="DK104" s="4">
        <v>109</v>
      </c>
      <c r="DL104" s="4">
        <v>110</v>
      </c>
      <c r="DM104" s="4">
        <v>111</v>
      </c>
      <c r="DN104" s="4">
        <v>112</v>
      </c>
      <c r="DO104" s="4">
        <v>113</v>
      </c>
      <c r="DP104" s="4">
        <v>114</v>
      </c>
      <c r="DQ104" s="4">
        <v>115</v>
      </c>
      <c r="DR104" s="4">
        <v>116</v>
      </c>
      <c r="DS104" s="4">
        <v>117</v>
      </c>
      <c r="DT104" s="4">
        <v>118</v>
      </c>
      <c r="DU104" s="4">
        <v>119</v>
      </c>
      <c r="DV104" s="4">
        <v>120</v>
      </c>
      <c r="DW104" s="4">
        <v>121</v>
      </c>
      <c r="DX104" s="4">
        <v>122</v>
      </c>
      <c r="DY104" s="4">
        <v>123</v>
      </c>
      <c r="DZ104" s="4">
        <v>124</v>
      </c>
      <c r="EA104" s="4">
        <v>125</v>
      </c>
      <c r="EB104" s="4">
        <v>126</v>
      </c>
      <c r="EC104" s="4">
        <v>127</v>
      </c>
      <c r="ED104" s="4">
        <v>128</v>
      </c>
      <c r="EE104" s="4">
        <v>129</v>
      </c>
      <c r="EF104" s="4">
        <v>35</v>
      </c>
      <c r="EG104" s="4">
        <v>335</v>
      </c>
      <c r="EH104" s="4">
        <v>336</v>
      </c>
      <c r="EI104" s="4">
        <v>38</v>
      </c>
      <c r="EJ104" s="4">
        <v>39</v>
      </c>
      <c r="EK104" s="4">
        <v>40</v>
      </c>
      <c r="EL104" s="4">
        <v>41</v>
      </c>
      <c r="EM104" s="4">
        <v>42</v>
      </c>
      <c r="EN104" s="4">
        <v>43</v>
      </c>
      <c r="EO104" s="4">
        <v>44</v>
      </c>
      <c r="EP104" s="4">
        <v>45</v>
      </c>
      <c r="EQ104" s="4">
        <v>46</v>
      </c>
      <c r="ER104" s="4">
        <v>47</v>
      </c>
      <c r="ES104" s="4">
        <v>48</v>
      </c>
      <c r="ET104" s="4">
        <v>49</v>
      </c>
      <c r="EU104" s="4">
        <v>50</v>
      </c>
      <c r="EV104" s="4">
        <v>51</v>
      </c>
      <c r="EX104" s="4">
        <v>269</v>
      </c>
      <c r="EY104" s="4">
        <v>270</v>
      </c>
      <c r="EZ104" s="4">
        <v>271</v>
      </c>
      <c r="FA104" s="4">
        <v>272</v>
      </c>
      <c r="FB104" s="4">
        <v>273</v>
      </c>
      <c r="FC104" s="4">
        <v>274</v>
      </c>
      <c r="FD104" s="4">
        <v>275</v>
      </c>
      <c r="FE104" s="4">
        <v>276</v>
      </c>
      <c r="FF104" s="4">
        <v>277</v>
      </c>
      <c r="FG104" s="4">
        <v>278</v>
      </c>
      <c r="FH104" s="4">
        <v>279</v>
      </c>
      <c r="FI104" s="4">
        <v>280</v>
      </c>
      <c r="FJ104" s="4">
        <v>281</v>
      </c>
      <c r="FK104" s="4">
        <v>282</v>
      </c>
      <c r="FL104" s="4">
        <v>283</v>
      </c>
      <c r="FO104" s="4">
        <v>52</v>
      </c>
      <c r="FP104" s="4">
        <v>53</v>
      </c>
      <c r="FQ104" s="4">
        <v>54</v>
      </c>
      <c r="FR104" s="4">
        <v>55</v>
      </c>
      <c r="FS104" s="4">
        <v>56</v>
      </c>
      <c r="FT104" s="4">
        <v>57</v>
      </c>
      <c r="FU104" s="4">
        <v>58</v>
      </c>
      <c r="FV104" s="4">
        <v>59</v>
      </c>
      <c r="FW104" s="4">
        <v>60</v>
      </c>
      <c r="FX104" s="4">
        <v>61</v>
      </c>
      <c r="FY104" s="4">
        <v>62</v>
      </c>
      <c r="FZ104" s="4">
        <v>63</v>
      </c>
      <c r="GA104" s="4">
        <v>64</v>
      </c>
      <c r="GB104" s="4">
        <v>65</v>
      </c>
      <c r="GC104" s="4">
        <v>66</v>
      </c>
      <c r="GD104" s="4">
        <v>67</v>
      </c>
      <c r="GE104" s="4">
        <v>68</v>
      </c>
      <c r="GF104" s="4">
        <v>69</v>
      </c>
      <c r="GG104" s="4">
        <v>70</v>
      </c>
      <c r="GH104" s="4">
        <v>71</v>
      </c>
      <c r="GI104" s="4">
        <v>72</v>
      </c>
      <c r="GJ104" s="4">
        <v>73</v>
      </c>
    </row>
  </sheetData>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B16" sqref="B16"/>
    </sheetView>
  </sheetViews>
  <sheetFormatPr defaultRowHeight="14.4" x14ac:dyDescent="0.3"/>
  <cols>
    <col min="1" max="1" width="24.109375" style="150" customWidth="1"/>
    <col min="2" max="2" width="182.21875" style="150" customWidth="1"/>
  </cols>
  <sheetData>
    <row r="1" spans="1:2" s="157" customFormat="1" x14ac:dyDescent="0.3">
      <c r="A1" s="156" t="s">
        <v>636</v>
      </c>
      <c r="B1" s="156" t="s">
        <v>637</v>
      </c>
    </row>
    <row r="2" spans="1:2" s="4" customFormat="1" ht="43.2" x14ac:dyDescent="0.3">
      <c r="A2" s="152" t="s">
        <v>302</v>
      </c>
      <c r="B2" s="154" t="s">
        <v>627</v>
      </c>
    </row>
    <row r="3" spans="1:2" s="4" customFormat="1" x14ac:dyDescent="0.3">
      <c r="A3" s="150" t="s">
        <v>558</v>
      </c>
      <c r="B3" s="155" t="s">
        <v>631</v>
      </c>
    </row>
    <row r="4" spans="1:2" s="4" customFormat="1" x14ac:dyDescent="0.3">
      <c r="A4" s="150" t="s">
        <v>623</v>
      </c>
      <c r="B4" s="150" t="s">
        <v>623</v>
      </c>
    </row>
    <row r="5" spans="1:2" x14ac:dyDescent="0.3">
      <c r="A5" s="150" t="s">
        <v>390</v>
      </c>
      <c r="B5" s="153" t="s">
        <v>626</v>
      </c>
    </row>
    <row r="6" spans="1:2" ht="28.8" x14ac:dyDescent="0.3">
      <c r="A6" s="150" t="s">
        <v>621</v>
      </c>
      <c r="B6" s="155" t="s">
        <v>635</v>
      </c>
    </row>
    <row r="7" spans="1:2" ht="28.8" x14ac:dyDescent="0.3">
      <c r="A7" s="150" t="s">
        <v>305</v>
      </c>
      <c r="B7" s="155" t="s">
        <v>633</v>
      </c>
    </row>
    <row r="8" spans="1:2" ht="28.8" x14ac:dyDescent="0.3">
      <c r="A8" s="150" t="s">
        <v>559</v>
      </c>
      <c r="B8" s="155" t="s">
        <v>632</v>
      </c>
    </row>
    <row r="9" spans="1:2" x14ac:dyDescent="0.3">
      <c r="A9" s="150" t="s">
        <v>438</v>
      </c>
      <c r="B9" s="153" t="s">
        <v>625</v>
      </c>
    </row>
    <row r="10" spans="1:2" ht="28.8" x14ac:dyDescent="0.3">
      <c r="A10" s="150" t="s">
        <v>630</v>
      </c>
      <c r="B10" s="155" t="s">
        <v>634</v>
      </c>
    </row>
    <row r="11" spans="1:2" x14ac:dyDescent="0.3">
      <c r="A11" s="150" t="s">
        <v>560</v>
      </c>
      <c r="B11" s="155" t="s">
        <v>629</v>
      </c>
    </row>
    <row r="12" spans="1:2" x14ac:dyDescent="0.3">
      <c r="A12" s="150" t="s">
        <v>202</v>
      </c>
      <c r="B12" s="155" t="s">
        <v>628</v>
      </c>
    </row>
    <row r="13" spans="1:2" ht="28.8" x14ac:dyDescent="0.3">
      <c r="A13" s="150" t="s">
        <v>169</v>
      </c>
      <c r="B13" s="151" t="s">
        <v>624</v>
      </c>
    </row>
  </sheetData>
  <sortState ref="A2:B13">
    <sortCondition ref="A2:A13"/>
  </sortState>
  <hyperlinks>
    <hyperlink ref="B13" r:id="rId1" display="http://www.worldbank.org/mapvietnam/"/>
    <hyperlink ref="B9" r:id="rId2" display="http://tongcuclamnghiep.gov.vn/"/>
    <hyperlink ref="B5" r:id="rId3" display="https://www.gso.gov.vn/default.aspx?tabid=71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source 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Meier</dc:creator>
  <cp:lastModifiedBy>Roland Cochard</cp:lastModifiedBy>
  <dcterms:created xsi:type="dcterms:W3CDTF">2018-01-31T16:21:38Z</dcterms:created>
  <dcterms:modified xsi:type="dcterms:W3CDTF">2020-06-22T16:52:33Z</dcterms:modified>
</cp:coreProperties>
</file>